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<sst xmlns="http://schemas.openxmlformats.org/spreadsheetml/2006/main" xmlns:a="http://schemas.openxmlformats.org/drawingml/2006/main" xmlns:a15="http://schemas.microsoft.com/office/drawing/2012/main" xmlns:asvg="http://schemas.microsoft.com/office/drawing/2016/SVG/main" xmlns:c="http://schemas.openxmlformats.org/drawingml/2006/chart" xmlns:co="http://ncloudtech.com" xmlns:co-ooxml="http://ncloudtech.com/ooxml" xmlns:m="http://schemas.openxmlformats.org/officeDocument/2006/math" xmlns:mc="http://schemas.openxmlformats.org/markup-compatibility/2006" xmlns:o="urn:schemas-microsoft-com:office:office" xmlns:p="http://schemas.openxmlformats.org/presentationml/2006/main" xmlns:pic="http://schemas.openxmlformats.org/drawingml/2006/picture" xmlns:r="http://schemas.openxmlformats.org/officeDocument/2006/relationships" xmlns:s="http://schemas.openxmlformats.org/officeDocument/2006/sharedTypes" xmlns:sl="http://schemas.openxmlformats.org/schemaLibrary/2006/main" xmlns:v="urn:schemas-microsoft-com:vml" xmlns:w="http://schemas.openxmlformats.org/wordprocessingml/2006/main" xmlns:w10="urn:schemas-microsoft-com:office:word" xmlns:w14="http://schemas.microsoft.com/office/word/2010/wordml" xmlns:w15="http://schemas.microsoft.com/office/word/2012/wordml" xmlns:wp="http://schemas.openxmlformats.org/drawingml/2006/wordprocessingDrawing" xmlns:wpg="http://schemas.microsoft.com/office/word/2010/wordprocessingGroup" xmlns:wps="http://schemas.microsoft.com/office/word/2010/wordprocessingShape" xmlns:x="urn:schemas-microsoft-com:office:excel" xmlns:x14="http://schemas.microsoft.com/office/spreadsheetml/2009/9/main" xmlns:xdr="http://schemas.openxmlformats.org/drawingml/2006/spreadsheetDrawing" xmlns:xm="http://schemas.microsoft.com/office/excel/2006/main" mc:Ignorable="co co-ooxml w14 x14 w15">
  <si>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Согласовано:</t>
  </si>
  <si>
    <t>Утверждаю:</t>
  </si>
  <si>
    <t xml:space="preserve">Начальник территориального отдела Управления </t>
  </si>
  <si>
    <t>Начальник управления образования администрации</t>
  </si>
  <si>
    <t>Федеральной службы по надзору в сфере защиты прав потребителей</t>
  </si>
  <si>
    <t>муниципального района "Корочанский район"</t>
  </si>
  <si>
    <t xml:space="preserve"> и благополучия человека по Белгородской области в Губкинском районе</t>
  </si>
  <si>
    <t>"_____"_____________  2025 г.</t>
  </si>
  <si>
    <t>Н.С. Имамедова</t>
  </si>
  <si>
    <t>"_____"______________ 2025 г.</t>
  </si>
  <si>
    <t>Г.И. Крештель</t>
  </si>
  <si>
    <t xml:space="preserve">Перспективное меню завтраков и обедов </t>
  </si>
  <si>
    <t>общеобразовательных учреждений  муниципального района</t>
  </si>
  <si>
    <t>«Корочанский район»</t>
  </si>
  <si>
    <t xml:space="preserve">в период летней оздоровительной кампании для детей в возрасте 7-12 лет в лагерях труда и отдыха в период каникул </t>
  </si>
  <si>
    <t>на 2025  год (время пребывания детей в организации 8 часов 30 минут с 08:30 до 17:00)</t>
  </si>
  <si>
    <t>Приём пищи</t>
  </si>
  <si>
    <t>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</si>
  <si>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</si>
  <si>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</si>
  <si>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</si>
  <si>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</si>
  <si>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</si>
  <si>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</si>
  <si>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</si>
  <si>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Неделя 1</t>
  </si>
  <si>
    <t>День 1</t>
  </si>
  <si>
    <t>Завтрак</t>
  </si>
  <si>
    <t>Омлет натуральный</t>
  </si>
  <si>
    <t>Хлеб пшеничный</t>
  </si>
  <si>
    <t>Чай с лимоном</t>
  </si>
  <si>
    <t>Фрукты (апельсин)</t>
  </si>
  <si>
    <t>Итого за завтрак</t>
  </si>
  <si>
    <t>Обед</t>
  </si>
  <si>
    <t>Салат из свежих помидоров и огурцов</t>
  </si>
  <si>
    <t>Суп картофельный с макаронными изделиями</t>
  </si>
  <si>
    <t>Каша гречневая рассыпчатая</t>
  </si>
  <si>
    <t xml:space="preserve">Котлеты, биточки, шницели рубленные </t>
  </si>
  <si>
    <t>Сок</t>
  </si>
  <si>
    <t>Хлеб ржаной (ржано-пшеничный)</t>
  </si>
  <si>
    <t>Итого за обед</t>
  </si>
  <si>
    <t>Полдник</t>
  </si>
  <si>
    <t>Кефир</t>
  </si>
  <si>
    <t>Декор Сложный</t>
  </si>
  <si>
    <t>Итого за полдник</t>
  </si>
  <si>
    <t>Итого за день</t>
  </si>
  <si>
    <t>День 2</t>
  </si>
  <si>
    <t>Запеканка из творога с повидлом</t>
  </si>
  <si>
    <t>200/26</t>
  </si>
  <si>
    <t>Бутерброд с маслом (сливочным)</t>
  </si>
  <si>
    <t>Какао с молоком</t>
  </si>
  <si>
    <t>Фрукты (банан)</t>
  </si>
  <si>
    <t>Овощи натуральные свежие (помидоры)</t>
  </si>
  <si>
    <t>Щи из свежей капусты с картофелем</t>
  </si>
  <si>
    <t>Плов из курицы</t>
  </si>
  <si>
    <t xml:space="preserve">Напиток апельсиновый или лимонный (с лимоном) </t>
  </si>
  <si>
    <t>Кофейный напиток на молоке</t>
  </si>
  <si>
    <t>Слойка с какао</t>
  </si>
  <si>
    <t>День 3</t>
  </si>
  <si>
    <t>Суп молочный с макоронными изделиями</t>
  </si>
  <si>
    <t>Бутерброд с сыром</t>
  </si>
  <si>
    <t>Чай с сахаром</t>
  </si>
  <si>
    <t>Овощи натуральные свежие (огурцы)</t>
  </si>
  <si>
    <t>Суп картофельный с (пшенной крупой)</t>
  </si>
  <si>
    <t>Макаронные изделия отварные</t>
  </si>
  <si>
    <t>Гуляш из свинины</t>
  </si>
  <si>
    <t>Компот из смеси сухофруктов</t>
  </si>
  <si>
    <t>День 4</t>
  </si>
  <si>
    <t>Каша манная молочная жидкая</t>
  </si>
  <si>
    <t>Картофельное пюре</t>
  </si>
  <si>
    <t>Рыба, тушеная в томате с овощами</t>
  </si>
  <si>
    <t>Слойка с малиной и яблоком</t>
  </si>
  <si>
    <t>День 5</t>
  </si>
  <si>
    <t>Каша рисовая молочная вязкая</t>
  </si>
  <si>
    <t>Борщ с капустой и картофелем</t>
  </si>
  <si>
    <t>Мясо тушеное</t>
  </si>
  <si>
    <t>Неделя 2</t>
  </si>
  <si>
    <t xml:space="preserve">Птица тушеная </t>
  </si>
  <si>
    <t>Слойка с вареной сгущенкой</t>
  </si>
  <si>
    <t>Каша пшенная молочная жидкая</t>
  </si>
  <si>
    <t>Суп картофельный с крупой (рис)</t>
  </si>
  <si>
    <t>Котлеты или биточки рыбные</t>
  </si>
  <si>
    <t>Суп картофельный с бобовыми (1-й вариант)</t>
  </si>
  <si>
    <t>Котлеты рубленные из птицы или кролика</t>
  </si>
  <si>
    <t>Среднее потребление за 10 дней (завтрак + обед + полдник):</t>
  </si>
  <si>
    <t>Средняя потребность (60% от суточной потребности):</t>
  </si>
  <si>
    <t>Процент удовлетворения потребности: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</si>
</sst>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0.00" formatCode="0.00" numFmtId="1001"/>
    <numFmt co:extendedFormatCode="0" formatCode="0" numFmtId="1002"/>
    <numFmt co:extendedFormatCode="0.0" formatCode="0.0" numFmtId="1003"/>
  </numFmts>
  <fonts count="14">
    <font>
      <name val="Calibri"/>
      <color theme="1" tint="0"/>
      <sz val="11"/>
    </font>
    <font>
      <color theme="1" tint="0"/>
      <sz val="11"/>
      <scheme val="minor"/>
    </font>
    <font>
      <name val="Times New Roman"/>
      <b val="true"/>
      <color rgb="000000" tint="0"/>
      <sz val="10"/>
    </font>
    <font>
      <name val="Times New Roman"/>
      <color rgb="000000" tint="0"/>
      <sz val="10"/>
    </font>
    <font>
      <name val="Times New Roman"/>
      <color theme="1" tint="0"/>
      <sz val="11"/>
    </font>
    <font>
      <name val="Times New Roman"/>
      <b val="true"/>
      <color rgb="000000" tint="0"/>
      <sz val="16"/>
    </font>
    <font>
      <name val="Times New Roman"/>
      <b val="true"/>
      <color rgb="000000" tint="0"/>
      <sz val="12"/>
    </font>
    <font>
      <name val="Times New Roman"/>
      <b val="true"/>
      <sz val="12"/>
    </font>
    <font>
      <name val="Times New Roman"/>
      <color rgb="000000" tint="0"/>
      <sz val="11"/>
    </font>
    <font>
      <name val="Times New Roman"/>
      <b val="true"/>
      <sz val="10"/>
    </font>
    <font>
      <name val="Times New Roman"/>
      <sz val="10"/>
    </font>
    <font>
      <name val="Times New Roman"/>
      <color theme="1" tint="0"/>
      <sz val="10"/>
    </font>
    <font>
      <sz val="11"/>
      <scheme val="minor"/>
    </font>
    <font>
      <name val="Times New Roman"/>
      <b val="true"/>
      <color theme="1" tint="0"/>
      <sz val="11"/>
    </font>
  </fonts>
  <fills count="5">
    <fill>
      <patternFill patternType="none"/>
    </fill>
    <fill>
      <patternFill patternType="gray125"/>
    </fill>
    <fill>
      <patternFill patternType="solid">
        <fgColor theme="0" tint="0"/>
      </patternFill>
    </fill>
    <fill>
      <patternFill patternType="solid">
        <fgColor theme="4" tint="0.599993896298105"/>
      </patternFill>
    </fill>
    <fill>
      <patternFill patternType="solid">
        <fgColor theme="5" tint="0.599993896298105"/>
      </patternFill>
    </fill>
  </fills>
  <borders count="9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bottom style="none"/>
    </border>
  </borders>
  <cellStyleXfs count="1">
    <xf applyFont="true" applyNumberFormat="true" borderId="0" fillId="0" fontId="1" numFmtId="1000" quotePrefix="false"/>
  </cellStyleXfs>
  <cellXfs count="61">
    <xf applyFont="true" applyNumberFormat="true" borderId="0" fillId="0" fontId="1" numFmtId="1000" quotePrefix="false"/>
    <xf applyAlignment="true" applyFont="true" applyNumberFormat="true" borderId="0" fillId="0" fontId="2" numFmtId="1000" quotePrefix="false">
      <alignment vertical="top"/>
    </xf>
    <xf applyAlignment="true" applyFont="true" applyNumberFormat="true" borderId="0" fillId="0" fontId="2" numFmtId="1000" quotePrefix="false">
      <alignment horizontal="left" vertical="top"/>
    </xf>
    <xf applyAlignment="true" applyFont="true" applyNumberFormat="true" borderId="0" fillId="0" fontId="3" numFmtId="1000" quotePrefix="false">
      <alignment horizontal="left" vertical="top"/>
    </xf>
    <xf applyAlignment="true" applyFont="true" applyNumberFormat="true" borderId="0" fillId="0" fontId="3" numFmtId="1000" quotePrefix="false">
      <alignment vertical="top"/>
    </xf>
    <xf applyAlignment="true" applyFont="true" applyNumberFormat="true" borderId="0" fillId="0" fontId="3" numFmtId="1000" quotePrefix="false">
      <alignment horizontal="right" vertical="top"/>
    </xf>
    <xf applyAlignment="true" applyFont="true" applyNumberFormat="true" borderId="0" fillId="0" fontId="4" numFmtId="1000" quotePrefix="false">
      <alignment vertical="top"/>
    </xf>
    <xf applyAlignment="true" applyFont="true" applyNumberFormat="true" borderId="0" fillId="0" fontId="5" numFmtId="1000" quotePrefix="false">
      <alignment horizontal="center" vertical="center"/>
    </xf>
    <xf applyAlignment="true" applyFont="true" applyNumberFormat="true" borderId="0" fillId="0" fontId="5" numFmtId="1000" quotePrefix="false">
      <alignment vertical="center"/>
    </xf>
    <xf applyAlignment="true" applyFont="true" applyNumberFormat="true" borderId="0" fillId="0" fontId="6" numFmtId="1000" quotePrefix="false">
      <alignment horizontal="center" vertical="center"/>
    </xf>
    <xf applyAlignment="true" applyFont="true" applyNumberFormat="true" borderId="0" fillId="0" fontId="6" numFmtId="1000" quotePrefix="false">
      <alignment vertical="center"/>
    </xf>
    <xf applyAlignment="true" applyFont="true" applyNumberFormat="true" borderId="0" fillId="0" fontId="7" numFmtId="1000" quotePrefix="false">
      <alignment horizontal="center" vertical="center"/>
    </xf>
    <xf applyAlignment="true" applyFont="true" applyNumberFormat="true" borderId="0" fillId="0" fontId="8" numFmtId="1000" quotePrefix="false">
      <alignment vertical="top"/>
    </xf>
    <xf applyFill="true" applyFont="true" applyNumberFormat="true" borderId="0" fillId="2" fontId="1" numFmtId="1000" quotePrefix="false"/>
    <xf applyAlignment="true" applyBorder="true" applyFont="true" applyNumberFormat="true" borderId="1" fillId="0" fontId="9" numFmtId="1000" quotePrefix="false">
      <alignment horizontal="center" vertical="top" wrapText="true"/>
    </xf>
    <xf applyAlignment="true" applyBorder="true" applyFont="true" applyNumberFormat="true" borderId="2" fillId="0" fontId="9" numFmtId="1000" quotePrefix="false">
      <alignment horizontal="center" vertical="top" wrapText="true"/>
    </xf>
    <xf applyAlignment="true" applyBorder="true" applyFont="true" applyNumberFormat="true" borderId="3" fillId="0" fontId="9" numFmtId="1000" quotePrefix="false">
      <alignment horizontal="center" vertical="top" wrapText="true"/>
    </xf>
    <xf applyAlignment="true" applyBorder="true" applyFont="true" applyNumberFormat="true" borderId="4" fillId="0" fontId="9" numFmtId="1000" quotePrefix="false">
      <alignment horizontal="center" vertical="top" wrapText="true"/>
    </xf>
    <xf applyAlignment="true" applyBorder="true" applyFont="true" applyNumberFormat="true" borderId="1" fillId="0" fontId="9" numFmtId="1000" quotePrefix="false">
      <alignment horizontal="left" vertical="top"/>
    </xf>
    <xf applyAlignment="true" applyBorder="true" applyFont="true" applyNumberFormat="true" borderId="2" fillId="0" fontId="9" numFmtId="1000" quotePrefix="false">
      <alignment horizontal="left" vertical="top"/>
    </xf>
    <xf applyAlignment="true" applyBorder="true" applyFont="true" applyNumberFormat="true" borderId="3" fillId="0" fontId="9" numFmtId="1000" quotePrefix="false">
      <alignment horizontal="left" vertical="top"/>
    </xf>
    <xf applyAlignment="true" applyBorder="true" applyFill="true" applyFont="true" applyNumberFormat="true" borderId="1" fillId="2" fontId="9" numFmtId="1000" quotePrefix="false">
      <alignment horizontal="left" vertical="top"/>
    </xf>
    <xf applyAlignment="true" applyBorder="true" applyFill="true" applyFont="true" applyNumberFormat="true" borderId="2" fillId="2" fontId="9" numFmtId="1000" quotePrefix="false">
      <alignment horizontal="left" vertical="top"/>
    </xf>
    <xf applyAlignment="true" applyBorder="true" applyFill="true" applyFont="true" applyNumberFormat="true" borderId="3" fillId="2" fontId="9" numFmtId="1000" quotePrefix="false">
      <alignment horizontal="left" vertical="top"/>
    </xf>
    <xf applyAlignment="true" applyBorder="true" applyFill="true" applyFont="true" applyNumberFormat="true" borderId="1" fillId="2" fontId="9" numFmtId="1000" quotePrefix="false">
      <alignment horizontal="center" vertical="center"/>
    </xf>
    <xf applyAlignment="true" applyBorder="true" applyFill="true" applyFont="true" applyNumberFormat="true" borderId="1" fillId="2" fontId="10" numFmtId="1000" quotePrefix="false">
      <alignment vertical="top"/>
    </xf>
    <xf applyAlignment="true" applyBorder="true" applyFill="true" applyFont="true" applyNumberFormat="true" borderId="1" fillId="2" fontId="10" numFmtId="1000" quotePrefix="false">
      <alignment horizontal="left" vertical="top"/>
    </xf>
    <xf applyAlignment="true" applyBorder="true" applyFill="true" applyFont="true" applyNumberFormat="true" borderId="5" fillId="2" fontId="9" numFmtId="1000" quotePrefix="false">
      <alignment horizontal="center" vertical="center"/>
    </xf>
    <xf applyAlignment="true" applyBorder="true" applyFill="true" applyFont="true" applyNumberFormat="true" borderId="1" fillId="2" fontId="10" numFmtId="1001" quotePrefix="false">
      <alignment horizontal="left" vertical="top"/>
    </xf>
    <xf applyAlignment="true" applyBorder="true" applyFill="true" applyFont="true" applyNumberFormat="true" borderId="4" fillId="2" fontId="9" numFmtId="1000" quotePrefix="false">
      <alignment horizontal="center" vertical="center"/>
    </xf>
    <xf applyAlignment="true" applyBorder="true" applyFill="true" applyFont="true" applyNumberFormat="true" borderId="1" fillId="2" fontId="10" numFmtId="1000" quotePrefix="false">
      <alignment horizontal="left" vertical="top" wrapText="true"/>
    </xf>
    <xf applyAlignment="true" applyBorder="true" applyFill="true" applyFont="true" applyNumberFormat="true" borderId="1" fillId="2" fontId="9" numFmtId="1001" quotePrefix="false">
      <alignment horizontal="left" vertical="top"/>
    </xf>
    <xf applyAlignment="true" applyBorder="true" applyFill="true" applyFont="true" applyNumberFormat="true" borderId="6" fillId="3" fontId="9" numFmtId="1001" quotePrefix="false">
      <alignment horizontal="left" vertical="top"/>
    </xf>
    <xf applyAlignment="true" applyBorder="true" applyFill="true" applyFont="true" applyNumberFormat="true" borderId="7" fillId="2" fontId="10" numFmtId="1000" quotePrefix="false">
      <alignment horizontal="left" vertical="top"/>
    </xf>
    <xf applyAlignment="true" applyBorder="true" applyFill="true" applyFont="true" applyNumberFormat="true" borderId="1" fillId="2" fontId="10" numFmtId="1000" quotePrefix="false">
      <alignment vertical="top" wrapText="true"/>
    </xf>
    <xf applyAlignment="true" applyBorder="true" applyFill="true" applyFont="true" applyNumberFormat="true" borderId="5" fillId="2" fontId="10" numFmtId="1000" quotePrefix="false">
      <alignment horizontal="left" vertical="top"/>
    </xf>
    <xf applyAlignment="true" applyBorder="true" applyFill="true" applyFont="true" applyNumberFormat="true" borderId="8" fillId="2" fontId="10" numFmtId="1000" quotePrefix="false">
      <alignment horizontal="left" vertical="top"/>
    </xf>
    <xf applyAlignment="true" applyBorder="true" applyFill="true" applyFont="true" applyNumberFormat="true" borderId="4" fillId="2" fontId="10" numFmtId="1000" quotePrefix="false">
      <alignment horizontal="left" vertical="top"/>
    </xf>
    <xf applyAlignment="true" applyBorder="true" applyFill="true" applyFont="true" applyNumberFormat="true" borderId="1" fillId="2" fontId="10" numFmtId="1000" quotePrefix="false">
      <alignment horizontal="center" vertical="top"/>
    </xf>
    <xf applyAlignment="true" applyBorder="true" applyFill="true" applyFont="true" applyNumberFormat="true" borderId="5" fillId="2" fontId="10" numFmtId="1000" quotePrefix="false">
      <alignment horizontal="center" vertical="top"/>
    </xf>
    <xf applyAlignment="true" applyBorder="true" applyFill="true" applyFont="true" applyNumberFormat="true" borderId="1" fillId="2" fontId="3" numFmtId="1000" quotePrefix="false">
      <alignment horizontal="left" vertical="top" wrapText="true"/>
    </xf>
    <xf applyAlignment="true" applyBorder="true" applyFill="true" applyFont="true" applyNumberFormat="true" borderId="1" fillId="2" fontId="11" numFmtId="1000" quotePrefix="false">
      <alignment horizontal="left" vertical="top"/>
    </xf>
    <xf applyAlignment="true" applyBorder="true" applyFill="true" applyFont="true" applyNumberFormat="true" borderId="1" fillId="2" fontId="3" numFmtId="1001" quotePrefix="false">
      <alignment horizontal="left" vertical="top"/>
    </xf>
    <xf applyAlignment="true" applyBorder="true" applyFill="true" applyFont="true" applyNumberFormat="true" borderId="4" fillId="2" fontId="10" numFmtId="1000" quotePrefix="false">
      <alignment horizontal="center" vertical="top"/>
    </xf>
    <xf applyAlignment="true" applyFill="true" applyFont="true" applyNumberFormat="true" borderId="0" fillId="2" fontId="11" numFmtId="1000" quotePrefix="false">
      <alignment wrapText="true"/>
    </xf>
    <xf applyAlignment="true" applyBorder="true" applyFill="true" applyFont="true" applyNumberFormat="true" borderId="6" fillId="4" fontId="9" numFmtId="1001" quotePrefix="false">
      <alignment horizontal="left" vertical="top"/>
    </xf>
    <xf applyAlignment="true" applyBorder="true" applyFill="true" applyFont="true" applyNumberFormat="true" borderId="1" fillId="2" fontId="9" numFmtId="1000" quotePrefix="false">
      <alignment horizontal="center" vertical="top"/>
    </xf>
    <xf applyAlignment="true" applyBorder="true" applyFill="true" applyFont="true" applyNumberFormat="true" borderId="5" fillId="2" fontId="9" numFmtId="1000" quotePrefix="false">
      <alignment horizontal="center" vertical="top"/>
    </xf>
    <xf applyAlignment="true" applyBorder="true" applyFill="true" applyFont="true" applyNumberFormat="true" borderId="4" fillId="2" fontId="9" numFmtId="1000" quotePrefix="false">
      <alignment horizontal="center" vertical="top"/>
    </xf>
    <xf applyAlignment="true" applyBorder="true" applyFill="true" applyFont="true" applyNumberFormat="true" borderId="7" fillId="2" fontId="9" numFmtId="1000" quotePrefix="false">
      <alignment horizontal="left" vertical="top"/>
    </xf>
    <xf applyAlignment="true" applyBorder="true" applyFill="true" applyFont="true" applyNumberFormat="true" borderId="5" fillId="2" fontId="9" numFmtId="1000" quotePrefix="false">
      <alignment horizontal="left" vertical="top"/>
    </xf>
    <xf applyAlignment="true" applyBorder="true" applyFill="true" applyFont="true" applyNumberFormat="true" borderId="8" fillId="2" fontId="9" numFmtId="1000" quotePrefix="false">
      <alignment horizontal="left" vertical="top"/>
    </xf>
    <xf applyAlignment="true" applyBorder="true" applyFill="true" applyFont="true" applyNumberFormat="true" borderId="1" fillId="2" fontId="10" numFmtId="1002" quotePrefix="false">
      <alignment horizontal="left" vertical="top"/>
    </xf>
    <xf applyAlignment="true" applyBorder="true" applyFill="true" applyFont="true" applyNumberFormat="true" borderId="6" fillId="2" fontId="10" numFmtId="1000" quotePrefix="false">
      <alignment horizontal="left" vertical="top"/>
    </xf>
    <xf applyAlignment="true" applyBorder="true" applyFill="true" applyFont="true" applyNumberFormat="true" borderId="1" fillId="2" fontId="10" numFmtId="1003" quotePrefix="false">
      <alignment horizontal="left" vertical="top"/>
    </xf>
    <xf applyFill="true" applyFont="true" applyNumberFormat="true" borderId="0" fillId="2" fontId="12" numFmtId="1000" quotePrefix="false"/>
    <xf applyAlignment="true" applyBorder="true" applyFill="true" applyFont="true" applyNumberFormat="true" borderId="1" fillId="2" fontId="13" numFmtId="1000" quotePrefix="false">
      <alignment horizontal="left" vertical="top" wrapText="true"/>
    </xf>
    <xf applyAlignment="true" applyBorder="true" applyFill="true" applyFont="true" applyNumberFormat="true" borderId="2" fillId="2" fontId="13" numFmtId="1000" quotePrefix="false">
      <alignment horizontal="left" vertical="top" wrapText="true"/>
    </xf>
    <xf applyAlignment="true" applyBorder="true" applyFill="true" applyFont="true" applyNumberFormat="true" borderId="3" fillId="2" fontId="13" numFmtId="1000" quotePrefix="false">
      <alignment horizontal="left" vertical="top" wrapText="true"/>
    </xf>
    <xf applyAlignment="true" applyBorder="true" applyFill="true" applyFont="true" applyNumberFormat="true" borderId="1" fillId="2" fontId="11" numFmtId="1003" quotePrefix="false">
      <alignment horizontal="left" vertical="top"/>
    </xf>
    <xf applyAlignment="true" applyBorder="true" applyFill="true" applyFont="true" applyNumberFormat="true" borderId="1" fillId="2" fontId="11" numFmtId="1002" quotePrefix="false">
      <alignment horizontal="left" vertical="top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L198"/>
  <sheetViews>
    <sheetView showZeros="true" workbookViewId="0"/>
  </sheetViews>
  <sheetFormatPr baseColWidth="8" customHeight="false" defaultColWidth="9.14062530925693" defaultRowHeight="15" zeroHeight="false"/>
  <sheetData>
    <row outlineLevel="0" r="1">
      <c r="A1" s="0" t="n"/>
      <c r="B1" s="0" t="n"/>
      <c r="C1" s="0" t="n"/>
      <c r="D1" s="0" t="n"/>
      <c r="E1" s="0" t="n"/>
      <c r="F1" s="0" t="n"/>
      <c r="G1" s="0" t="n"/>
      <c r="H1" s="0" t="n"/>
      <c r="I1" s="0" t="n"/>
      <c r="J1" s="0" t="n"/>
      <c r="K1" s="0" t="n"/>
      <c r="L1" s="0" t="n"/>
    </row>
    <row outlineLevel="0" r="2">
      <c r="A2" s="0" t="n"/>
      <c r="B2" s="1" t="s">
        <v>0</v>
      </c>
      <c r="C2" s="2" t="n"/>
      <c r="D2" s="2" t="n"/>
      <c r="E2" s="2" t="s">
        <v>1</v>
      </c>
      <c r="F2" s="2" t="n"/>
      <c r="G2" s="3" t="n"/>
      <c r="H2" s="1" t="n"/>
      <c r="I2" s="1" t="n"/>
      <c r="J2" s="0" t="n"/>
      <c r="K2" s="0" t="n"/>
      <c r="L2" s="0" t="n"/>
    </row>
    <row outlineLevel="0" r="3">
      <c r="A3" s="0" t="n"/>
      <c r="B3" s="1" t="s">
        <v>2</v>
      </c>
      <c r="C3" s="2" t="n"/>
      <c r="D3" s="2" t="n"/>
      <c r="E3" s="2" t="s">
        <v>3</v>
      </c>
      <c r="F3" s="2" t="n"/>
      <c r="G3" s="3" t="n"/>
      <c r="H3" s="1" t="n"/>
      <c r="I3" s="1" t="n"/>
      <c r="J3" s="0" t="n"/>
      <c r="K3" s="0" t="n"/>
      <c r="L3" s="0" t="n"/>
    </row>
    <row outlineLevel="0" r="4">
      <c r="A4" s="0" t="n"/>
      <c r="B4" s="1" t="s">
        <v>4</v>
      </c>
      <c r="C4" s="2" t="n"/>
      <c r="D4" s="2" t="n"/>
      <c r="E4" s="2" t="s">
        <v>5</v>
      </c>
      <c r="F4" s="2" t="n"/>
      <c r="G4" s="3" t="n"/>
      <c r="H4" s="1" t="n"/>
      <c r="I4" s="1" t="n"/>
      <c r="J4" s="0" t="n"/>
      <c r="K4" s="0" t="n"/>
      <c r="L4" s="0" t="n"/>
    </row>
    <row outlineLevel="0" r="5">
      <c r="A5" s="0" t="n"/>
      <c r="B5" s="1" t="s">
        <v>6</v>
      </c>
      <c r="C5" s="2" t="n"/>
      <c r="D5" s="2" t="n"/>
      <c r="E5" s="2" t="n"/>
      <c r="F5" s="2" t="n"/>
      <c r="G5" s="2" t="n"/>
      <c r="H5" s="2" t="n"/>
      <c r="I5" s="2" t="n"/>
      <c r="J5" s="0" t="n"/>
      <c r="K5" s="0" t="n"/>
      <c r="L5" s="0" t="n"/>
    </row>
    <row outlineLevel="0" r="6">
      <c r="A6" s="0" t="n"/>
      <c r="B6" s="1" t="n"/>
      <c r="C6" s="2" t="n"/>
      <c r="D6" s="2" t="n"/>
      <c r="E6" s="2" t="n"/>
      <c r="F6" s="2" t="n"/>
      <c r="G6" s="2" t="n"/>
      <c r="H6" s="2" t="n"/>
      <c r="I6" s="2" t="n"/>
      <c r="J6" s="0" t="n"/>
      <c r="K6" s="0" t="n"/>
      <c r="L6" s="0" t="n"/>
    </row>
    <row outlineLevel="0" r="7">
      <c r="A7" s="0" t="n"/>
      <c r="B7" s="1" t="n"/>
      <c r="C7" s="2" t="n"/>
      <c r="D7" s="2" t="n"/>
      <c r="E7" s="2" t="n"/>
      <c r="F7" s="2" t="n"/>
      <c r="G7" s="2" t="n"/>
      <c r="H7" s="2" t="n"/>
      <c r="I7" s="2" t="n"/>
      <c r="J7" s="0" t="n"/>
      <c r="K7" s="0" t="n"/>
      <c r="L7" s="0" t="n"/>
    </row>
    <row outlineLevel="0" r="8">
      <c r="A8" s="0" t="n"/>
      <c r="B8" s="4" t="s">
        <v>7</v>
      </c>
      <c r="C8" s="5" t="s">
        <v>8</v>
      </c>
      <c r="D8" s="6" t="n"/>
      <c r="E8" s="4" t="s">
        <v>9</v>
      </c>
      <c r="F8" s="3" t="n"/>
      <c r="G8" s="3" t="n"/>
      <c r="H8" s="4" t="n"/>
      <c r="I8" s="5" t="s">
        <v>10</v>
      </c>
      <c r="J8" s="0" t="n"/>
      <c r="K8" s="0" t="n"/>
      <c r="L8" s="0" t="n"/>
    </row>
    <row outlineLevel="0" r="9">
      <c r="A9" s="0" t="n"/>
      <c r="B9" s="2" t="n"/>
      <c r="C9" s="2" t="n"/>
      <c r="D9" s="2" t="n"/>
      <c r="E9" s="2" t="n"/>
      <c r="F9" s="2" t="n"/>
      <c r="G9" s="2" t="n"/>
      <c r="H9" s="2" t="n"/>
      <c r="I9" s="2" t="n"/>
      <c r="J9" s="0" t="n"/>
      <c r="K9" s="0" t="n"/>
      <c r="L9" s="0" t="n"/>
    </row>
    <row outlineLevel="0" r="10">
      <c r="A10" s="0" t="n"/>
      <c r="B10" s="2" t="n"/>
      <c r="C10" s="2" t="n"/>
      <c r="D10" s="2" t="n"/>
      <c r="E10" s="2" t="n"/>
      <c r="F10" s="2" t="n"/>
      <c r="G10" s="2" t="n"/>
      <c r="H10" s="2" t="n"/>
      <c r="I10" s="2" t="n"/>
      <c r="J10" s="0" t="n"/>
      <c r="K10" s="0" t="n"/>
      <c r="L10" s="0" t="n"/>
    </row>
    <row outlineLevel="0" r="11">
      <c r="A11" s="0" t="n"/>
      <c r="B11" s="3" t="n"/>
      <c r="C11" s="3" t="n"/>
      <c r="D11" s="3" t="n"/>
      <c r="E11" s="3" t="n"/>
      <c r="F11" s="3" t="n"/>
      <c r="G11" s="3" t="n"/>
      <c r="H11" s="3" t="n"/>
      <c r="I11" s="3" t="n"/>
      <c r="J11" s="0" t="n"/>
      <c r="K11" s="0" t="n"/>
      <c r="L11" s="0" t="n"/>
    </row>
    <row outlineLevel="0" r="12">
      <c r="A12" s="0" t="n"/>
      <c r="B12" s="3" t="n"/>
      <c r="C12" s="3" t="n"/>
      <c r="D12" s="3" t="n"/>
      <c r="E12" s="3" t="n"/>
      <c r="F12" s="3" t="n"/>
      <c r="G12" s="3" t="n"/>
      <c r="H12" s="3" t="n"/>
      <c r="I12" s="3" t="n"/>
      <c r="J12" s="0" t="n"/>
      <c r="K12" s="0" t="n"/>
      <c r="L12" s="0" t="n"/>
    </row>
    <row outlineLevel="0" r="13">
      <c r="A13" s="0" t="n"/>
      <c r="B13" s="7" t="s">
        <v>11</v>
      </c>
      <c r="C13" s="7" t="s"/>
      <c r="D13" s="7" t="s"/>
      <c r="E13" s="7" t="s"/>
      <c r="F13" s="7" t="s"/>
      <c r="G13" s="7" t="s"/>
      <c r="H13" s="7" t="s"/>
      <c r="I13" s="7" t="s"/>
      <c r="J13" s="8" t="n"/>
      <c r="K13" s="8" t="n"/>
      <c r="L13" s="8" t="n"/>
    </row>
    <row outlineLevel="0" r="14">
      <c r="A14" s="0" t="n"/>
      <c r="B14" s="9" t="s">
        <v>12</v>
      </c>
      <c r="C14" s="9" t="s"/>
      <c r="D14" s="9" t="s"/>
      <c r="E14" s="9" t="s"/>
      <c r="F14" s="9" t="s"/>
      <c r="G14" s="9" t="s"/>
      <c r="H14" s="9" t="s"/>
      <c r="I14" s="9" t="s"/>
      <c r="J14" s="10" t="n"/>
      <c r="K14" s="10" t="n"/>
      <c r="L14" s="10" t="n"/>
    </row>
    <row outlineLevel="0" r="15">
      <c r="A15" s="0" t="n"/>
      <c r="B15" s="9" t="s">
        <v>13</v>
      </c>
      <c r="C15" s="9" t="s"/>
      <c r="D15" s="9" t="s"/>
      <c r="E15" s="9" t="s"/>
      <c r="F15" s="9" t="s"/>
      <c r="G15" s="9" t="s"/>
      <c r="H15" s="9" t="s"/>
      <c r="I15" s="9" t="s"/>
      <c r="J15" s="10" t="n"/>
      <c r="K15" s="10" t="n"/>
      <c r="L15" s="10" t="n"/>
    </row>
    <row outlineLevel="0" r="16">
      <c r="A16" s="0" t="n"/>
      <c r="B16" s="9" t="s">
        <v>14</v>
      </c>
      <c r="C16" s="9" t="s"/>
      <c r="D16" s="9" t="s"/>
      <c r="E16" s="9" t="s"/>
      <c r="F16" s="9" t="s"/>
      <c r="G16" s="9" t="s"/>
      <c r="H16" s="9" t="s"/>
      <c r="I16" s="9" t="s"/>
      <c r="J16" s="10" t="n"/>
      <c r="K16" s="10" t="n"/>
      <c r="L16" s="10" t="n"/>
    </row>
    <row outlineLevel="0" r="17">
      <c r="A17" s="0" t="n"/>
      <c r="B17" s="11" t="s">
        <v>15</v>
      </c>
      <c r="C17" s="11" t="s"/>
      <c r="D17" s="11" t="s"/>
      <c r="E17" s="11" t="s"/>
      <c r="F17" s="11" t="s"/>
      <c r="G17" s="11" t="s"/>
      <c r="H17" s="11" t="s"/>
      <c r="I17" s="11" t="s"/>
      <c r="J17" s="10" t="n"/>
      <c r="K17" s="10" t="n"/>
      <c r="L17" s="10" t="n"/>
    </row>
    <row outlineLevel="0" r="18">
      <c r="A18" s="0" t="n"/>
      <c r="B18" s="12" t="n"/>
      <c r="C18" s="12" t="n"/>
      <c r="D18" s="12" t="n"/>
      <c r="E18" s="12" t="n"/>
      <c r="F18" s="12" t="n"/>
      <c r="G18" s="12" t="n"/>
      <c r="H18" s="12" t="n"/>
      <c r="I18" s="12" t="n"/>
      <c r="J18" s="0" t="n"/>
      <c r="K18" s="0" t="n"/>
      <c r="L18" s="0" t="n"/>
    </row>
    <row outlineLevel="0" r="19">
      <c r="A19" s="0" t="n"/>
      <c r="B19" s="12" t="n"/>
      <c r="C19" s="12" t="n"/>
      <c r="D19" s="12" t="n"/>
      <c r="E19" s="12" t="n"/>
      <c r="F19" s="12" t="n"/>
      <c r="G19" s="12" t="n"/>
      <c r="H19" s="12" t="n"/>
      <c r="I19" s="12" t="n"/>
      <c r="J19" s="0" t="n"/>
      <c r="K19" s="0" t="n"/>
      <c r="L19" s="0" t="n"/>
    </row>
    <row outlineLevel="0" r="20">
      <c r="A20" s="0" t="n"/>
      <c r="B20" s="0" t="n"/>
      <c r="C20" s="0" t="n"/>
      <c r="D20" s="0" t="n"/>
      <c r="E20" s="0" t="n"/>
      <c r="F20" s="0" t="n"/>
      <c r="G20" s="0" t="n"/>
      <c r="H20" s="0" t="n"/>
      <c r="I20" s="0" t="n"/>
      <c r="J20" s="0" t="n"/>
      <c r="K20" s="0" t="n"/>
      <c r="L20" s="0" t="n"/>
    </row>
    <row outlineLevel="0" r="21">
      <c r="A21" s="13" t="n"/>
      <c r="B21" s="14" t="s">
        <v>16</v>
      </c>
      <c r="C21" s="14" t="s">
        <v>17</v>
      </c>
      <c r="D21" s="14" t="s">
        <v>18</v>
      </c>
      <c r="E21" s="14" t="s">
        <v>19</v>
      </c>
      <c r="F21" s="15" t="s"/>
      <c r="G21" s="16" t="s"/>
      <c r="H21" s="14" t="s">
        <v>20</v>
      </c>
      <c r="I21" s="14" t="s">
        <v>21</v>
      </c>
      <c r="J21" s="0" t="n"/>
      <c r="K21" s="0" t="n"/>
      <c r="L21" s="0" t="n"/>
    </row>
    <row outlineLevel="0" r="22">
      <c r="A22" s="13" t="n"/>
      <c r="B22" s="17" t="s"/>
      <c r="C22" s="17" t="s"/>
      <c r="D22" s="17" t="s"/>
      <c r="E22" s="14" t="s">
        <v>22</v>
      </c>
      <c r="F22" s="14" t="s">
        <v>23</v>
      </c>
      <c r="G22" s="14" t="s">
        <v>24</v>
      </c>
      <c r="H22" s="17" t="s"/>
      <c r="I22" s="17" t="s"/>
      <c r="J22" s="0" t="n"/>
      <c r="K22" s="0" t="n"/>
      <c r="L22" s="0" t="n"/>
    </row>
    <row outlineLevel="0" r="23">
      <c r="A23" s="13" t="n"/>
      <c r="B23" s="18" t="s">
        <v>25</v>
      </c>
      <c r="C23" s="19" t="s"/>
      <c r="D23" s="19" t="s"/>
      <c r="E23" s="19" t="s"/>
      <c r="F23" s="19" t="s"/>
      <c r="G23" s="19" t="s"/>
      <c r="H23" s="19" t="s"/>
      <c r="I23" s="20" t="s"/>
      <c r="J23" s="0" t="n"/>
      <c r="K23" s="0" t="n"/>
      <c r="L23" s="0" t="n"/>
    </row>
    <row outlineLevel="0" r="24">
      <c r="A24" s="13" t="n"/>
      <c r="B24" s="21" t="s">
        <v>26</v>
      </c>
      <c r="C24" s="22" t="s"/>
      <c r="D24" s="22" t="s"/>
      <c r="E24" s="22" t="s"/>
      <c r="F24" s="22" t="s"/>
      <c r="G24" s="22" t="s"/>
      <c r="H24" s="22" t="s"/>
      <c r="I24" s="23" t="s"/>
      <c r="J24" s="0" t="n"/>
      <c r="K24" s="0" t="n"/>
      <c r="L24" s="0" t="n"/>
    </row>
    <row outlineLevel="0" r="25">
      <c r="A25" s="13" t="n"/>
      <c r="B25" s="24" t="s">
        <v>27</v>
      </c>
      <c r="C25" s="25" t="s">
        <v>28</v>
      </c>
      <c r="D25" s="26" t="n">
        <v>200</v>
      </c>
      <c r="E25" s="26" t="n">
        <v>17.24</v>
      </c>
      <c r="F25" s="26" t="n">
        <v>26.76</v>
      </c>
      <c r="G25" s="26" t="n">
        <v>4.62</v>
      </c>
      <c r="H25" s="26" t="n">
        <v>326.16</v>
      </c>
      <c r="I25" s="26" t="n">
        <v>301</v>
      </c>
      <c r="J25" s="0" t="n"/>
      <c r="K25" s="0" t="n"/>
      <c r="L25" s="0" t="n"/>
    </row>
    <row outlineLevel="0" r="26">
      <c r="A26" s="13" t="n"/>
      <c r="B26" s="27" t="s"/>
      <c r="C26" s="25" t="s">
        <v>29</v>
      </c>
      <c r="D26" s="26" t="n">
        <v>60</v>
      </c>
      <c r="E26" s="28" t="n">
        <v>4.56</v>
      </c>
      <c r="F26" s="28" t="n">
        <v>0.48</v>
      </c>
      <c r="G26" s="28" t="n">
        <v>29.52</v>
      </c>
      <c r="H26" s="28" t="n">
        <v>141</v>
      </c>
      <c r="I26" s="26" t="n">
        <v>108</v>
      </c>
      <c r="J26" s="0" t="n"/>
      <c r="K26" s="0" t="n"/>
      <c r="L26" s="0" t="n"/>
    </row>
    <row outlineLevel="0" r="27">
      <c r="A27" s="13" t="n"/>
      <c r="B27" s="27" t="s"/>
      <c r="C27" s="25" t="s">
        <v>30</v>
      </c>
      <c r="D27" s="26" t="n">
        <v>200</v>
      </c>
      <c r="E27" s="26" t="n">
        <v>0.1</v>
      </c>
      <c r="F27" s="26" t="n">
        <v>0</v>
      </c>
      <c r="G27" s="26" t="n">
        <v>15.2</v>
      </c>
      <c r="H27" s="26" t="n">
        <v>61</v>
      </c>
      <c r="I27" s="26" t="n">
        <v>494</v>
      </c>
      <c r="J27" s="0" t="n"/>
      <c r="K27" s="0" t="n"/>
      <c r="L27" s="0" t="n"/>
    </row>
    <row outlineLevel="0" r="28">
      <c r="A28" s="13" t="n"/>
      <c r="B28" s="29" t="s"/>
      <c r="C28" s="30" t="s">
        <v>31</v>
      </c>
      <c r="D28" s="26" t="n">
        <v>180</v>
      </c>
      <c r="E28" s="30" t="n">
        <v>2.25</v>
      </c>
      <c r="F28" s="30" t="n">
        <v>0.5</v>
      </c>
      <c r="G28" s="30" t="n">
        <v>20.25</v>
      </c>
      <c r="H28" s="30" t="n">
        <v>107.5</v>
      </c>
      <c r="I28" s="26" t="n"/>
      <c r="J28" s="0" t="n"/>
      <c r="K28" s="0" t="n"/>
      <c r="L28" s="0" t="n"/>
    </row>
    <row outlineLevel="0" r="29">
      <c r="A29" s="13" t="n"/>
      <c r="B29" s="21" t="s">
        <v>32</v>
      </c>
      <c r="C29" s="23" t="s"/>
      <c r="D29" s="31" t="n">
        <f aca="false" ca="false" dt2D="false" dtr="false" t="normal">D25+D26+D27+D28</f>
        <v>640</v>
      </c>
      <c r="E29" s="31" t="n">
        <f aca="false" ca="false" dt2D="false" dtr="false" t="normal">E25+E26+E27+E28</f>
        <v>24.15</v>
      </c>
      <c r="F29" s="31" t="n">
        <f aca="false" ca="false" dt2D="false" dtr="false" t="normal">F25+F26+F27+F28</f>
        <v>27.740000000000002</v>
      </c>
      <c r="G29" s="31" t="n">
        <f aca="false" ca="false" dt2D="false" dtr="false" t="normal">G25+G26+G27+G28</f>
        <v>69.59</v>
      </c>
      <c r="H29" s="31" t="n">
        <f aca="false" ca="false" dt2D="false" dtr="false" t="normal">H25+H26+H27+H28</f>
        <v>635.6600000000001</v>
      </c>
      <c r="I29" s="21" t="n"/>
      <c r="J29" s="32" t="n">
        <f aca="false" ca="false" dt2D="false" dtr="false" t="normal">H29/H40</f>
        <v>0.3201736712737237</v>
      </c>
      <c r="K29" s="0" t="n"/>
      <c r="L29" s="0" t="n"/>
    </row>
    <row outlineLevel="0" r="30">
      <c r="A30" s="13" t="n"/>
      <c r="B30" s="33" t="s">
        <v>33</v>
      </c>
      <c r="C30" s="34" t="s">
        <v>34</v>
      </c>
      <c r="D30" s="26" t="n">
        <v>100</v>
      </c>
      <c r="E30" s="26" t="n">
        <v>0.9</v>
      </c>
      <c r="F30" s="26" t="n">
        <v>5.1</v>
      </c>
      <c r="G30" s="26" t="n">
        <v>3.6</v>
      </c>
      <c r="H30" s="28" t="n">
        <v>64</v>
      </c>
      <c r="I30" s="26" t="n">
        <v>31</v>
      </c>
      <c r="J30" s="0" t="n"/>
      <c r="K30" s="0" t="n"/>
      <c r="L30" s="0" t="n"/>
    </row>
    <row outlineLevel="0" r="31">
      <c r="A31" s="13" t="n"/>
      <c r="B31" s="35" t="s"/>
      <c r="C31" s="30" t="s">
        <v>35</v>
      </c>
      <c r="D31" s="26" t="n">
        <v>250</v>
      </c>
      <c r="E31" s="26" t="n">
        <v>2.7</v>
      </c>
      <c r="F31" s="26" t="n">
        <v>2.85</v>
      </c>
      <c r="G31" s="26" t="n">
        <v>17.45</v>
      </c>
      <c r="H31" s="28" t="n">
        <v>118.25</v>
      </c>
      <c r="I31" s="26" t="n">
        <v>103</v>
      </c>
      <c r="J31" s="0" t="n"/>
      <c r="K31" s="0" t="n"/>
      <c r="L31" s="0" t="n"/>
    </row>
    <row outlineLevel="0" r="32">
      <c r="A32" s="13" t="n"/>
      <c r="B32" s="35" t="s"/>
      <c r="C32" s="30" t="s">
        <v>36</v>
      </c>
      <c r="D32" s="26" t="n">
        <v>200</v>
      </c>
      <c r="E32" s="26" t="n">
        <v>11.4</v>
      </c>
      <c r="F32" s="26" t="n">
        <v>10.46</v>
      </c>
      <c r="G32" s="26" t="n">
        <v>49.44</v>
      </c>
      <c r="H32" s="26" t="n">
        <v>337.4</v>
      </c>
      <c r="I32" s="26" t="n">
        <v>237</v>
      </c>
      <c r="J32" s="0" t="n"/>
      <c r="K32" s="0" t="n"/>
      <c r="L32" s="0" t="n"/>
    </row>
    <row outlineLevel="0" r="33">
      <c r="A33" s="13" t="n"/>
      <c r="B33" s="35" t="s"/>
      <c r="C33" s="30" t="s">
        <v>37</v>
      </c>
      <c r="D33" s="26" t="n">
        <v>100</v>
      </c>
      <c r="E33" s="26" t="n">
        <v>15.55</v>
      </c>
      <c r="F33" s="26" t="n">
        <v>11.55</v>
      </c>
      <c r="G33" s="26" t="n">
        <v>15.7</v>
      </c>
      <c r="H33" s="26" t="n">
        <v>228.75</v>
      </c>
      <c r="I33" s="26" t="n">
        <v>282</v>
      </c>
      <c r="J33" s="0" t="n"/>
      <c r="K33" s="0" t="n"/>
      <c r="L33" s="0" t="n"/>
    </row>
    <row outlineLevel="0" r="34">
      <c r="A34" s="13" t="n"/>
      <c r="B34" s="35" t="s"/>
      <c r="C34" s="30" t="s">
        <v>38</v>
      </c>
      <c r="D34" s="26" t="n">
        <v>200</v>
      </c>
      <c r="E34" s="26" t="n">
        <v>1</v>
      </c>
      <c r="F34" s="26" t="n">
        <v>0.2</v>
      </c>
      <c r="G34" s="26" t="n">
        <v>0.2</v>
      </c>
      <c r="H34" s="28" t="n">
        <v>92</v>
      </c>
      <c r="I34" s="26" t="n">
        <v>518</v>
      </c>
      <c r="J34" s="0" t="n"/>
      <c r="K34" s="0" t="n"/>
      <c r="L34" s="0" t="n"/>
    </row>
    <row outlineLevel="0" r="35">
      <c r="A35" s="13" t="n"/>
      <c r="B35" s="36" t="s"/>
      <c r="C35" s="30" t="s">
        <v>39</v>
      </c>
      <c r="D35" s="26" t="n">
        <v>60</v>
      </c>
      <c r="E35" s="28" t="n">
        <v>4.2</v>
      </c>
      <c r="F35" s="28" t="n">
        <v>0.66</v>
      </c>
      <c r="G35" s="28" t="n">
        <v>24.18</v>
      </c>
      <c r="H35" s="28" t="n">
        <v>115.8</v>
      </c>
      <c r="I35" s="26" t="n">
        <v>516</v>
      </c>
      <c r="J35" s="0" t="n"/>
      <c r="K35" s="0" t="n"/>
      <c r="L35" s="0" t="n"/>
    </row>
    <row outlineLevel="0" r="36">
      <c r="A36" s="13" t="n"/>
      <c r="B36" s="21" t="s">
        <v>40</v>
      </c>
      <c r="C36" s="23" t="s"/>
      <c r="D36" s="31" t="n">
        <f aca="false" ca="false" dt2D="false" dtr="false" t="normal">D30+D31+D32+D33+D34+D35</f>
        <v>910</v>
      </c>
      <c r="E36" s="31" t="n">
        <f aca="false" ca="false" dt2D="false" dtr="false" t="normal">E30+E31+E32+E33+E34+E35</f>
        <v>35.75</v>
      </c>
      <c r="F36" s="31" t="n">
        <f aca="false" ca="false" dt2D="false" dtr="false" t="normal">F30+F31+F32+F33+F34+F35</f>
        <v>30.82</v>
      </c>
      <c r="G36" s="31" t="n">
        <f aca="false" ca="false" dt2D="false" dtr="false" t="normal">G30+G31+G32+G33+G34+G35</f>
        <v>110.57</v>
      </c>
      <c r="H36" s="31" t="n">
        <f aca="false" ca="false" dt2D="false" dtr="false" t="normal">H30+H31+H32+H33+H34+H35</f>
        <v>956.1999999999999</v>
      </c>
      <c r="I36" s="28" t="n"/>
      <c r="J36" s="32" t="n">
        <f aca="false" ca="false" dt2D="false" dtr="false" t="normal">H36/H40</f>
        <v>0.4816254986501188</v>
      </c>
      <c r="K36" s="0" t="n"/>
      <c r="L36" s="0" t="n"/>
    </row>
    <row outlineLevel="0" r="37">
      <c r="A37" s="13" t="n"/>
      <c r="B37" s="26" t="s">
        <v>41</v>
      </c>
      <c r="C37" s="26" t="s">
        <v>42</v>
      </c>
      <c r="D37" s="26" t="n">
        <v>200</v>
      </c>
      <c r="E37" s="26" t="n">
        <v>5.7</v>
      </c>
      <c r="F37" s="26" t="n">
        <v>6.3</v>
      </c>
      <c r="G37" s="26" t="n">
        <v>7.8</v>
      </c>
      <c r="H37" s="26" t="n">
        <v>114</v>
      </c>
      <c r="I37" s="26" t="n">
        <v>280</v>
      </c>
      <c r="J37" s="0" t="n"/>
      <c r="K37" s="0" t="n"/>
      <c r="L37" s="0" t="n"/>
    </row>
    <row outlineLevel="0" r="38">
      <c r="A38" s="13" t="n"/>
      <c r="B38" s="37" t="s"/>
      <c r="C38" s="26" t="s">
        <v>43</v>
      </c>
      <c r="D38" s="26" t="n">
        <v>65</v>
      </c>
      <c r="E38" s="26" t="n">
        <v>4.55</v>
      </c>
      <c r="F38" s="26" t="n">
        <v>13.65</v>
      </c>
      <c r="G38" s="26" t="n">
        <v>34.45</v>
      </c>
      <c r="H38" s="26" t="n">
        <v>279.5</v>
      </c>
      <c r="I38" s="26" t="n"/>
      <c r="J38" s="0" t="n"/>
      <c r="K38" s="0" t="n"/>
      <c r="L38" s="0" t="n"/>
    </row>
    <row outlineLevel="0" r="39">
      <c r="A39" s="13" t="n"/>
      <c r="B39" s="21" t="s">
        <v>44</v>
      </c>
      <c r="C39" s="23" t="s"/>
      <c r="D39" s="21" t="n">
        <f aca="false" ca="false" dt2D="false" dtr="false" t="normal">D37+D38</f>
        <v>265</v>
      </c>
      <c r="E39" s="21" t="n">
        <f aca="false" ca="false" dt2D="false" dtr="false" t="normal">E37+E38</f>
        <v>10.25</v>
      </c>
      <c r="F39" s="21" t="n">
        <f aca="false" ca="false" dt2D="false" dtr="false" t="normal">F37+F38</f>
        <v>19.95</v>
      </c>
      <c r="G39" s="21" t="n">
        <f aca="false" ca="false" dt2D="false" dtr="false" t="normal">G37+G38</f>
        <v>42.25</v>
      </c>
      <c r="H39" s="21" t="n">
        <f aca="false" ca="false" dt2D="false" dtr="false" t="normal">H37+H38</f>
        <v>393.5</v>
      </c>
      <c r="I39" s="26" t="n"/>
      <c r="J39" s="32" t="n">
        <f aca="false" ca="false" dt2D="false" dtr="false" t="normal">H39/H40</f>
        <v>0.19820083007615746</v>
      </c>
      <c r="K39" s="0" t="n"/>
      <c r="L39" s="0" t="n"/>
    </row>
    <row outlineLevel="0" r="40">
      <c r="A40" s="13" t="n"/>
      <c r="B40" s="21" t="s">
        <v>45</v>
      </c>
      <c r="C40" s="23" t="s"/>
      <c r="D40" s="31" t="n">
        <f aca="false" ca="false" dt2D="false" dtr="false" t="normal">D29+D36+D39</f>
        <v>1815</v>
      </c>
      <c r="E40" s="31" t="n">
        <f aca="false" ca="false" dt2D="false" dtr="false" t="normal">E29+E36+E39</f>
        <v>70.15</v>
      </c>
      <c r="F40" s="31" t="n">
        <f aca="false" ca="false" dt2D="false" dtr="false" t="normal">F29+F36+F39</f>
        <v>78.51</v>
      </c>
      <c r="G40" s="31" t="n">
        <f aca="false" ca="false" dt2D="false" dtr="false" t="normal">G29+G36+G39</f>
        <v>222.41</v>
      </c>
      <c r="H40" s="31" t="n">
        <f aca="false" ca="false" dt2D="false" dtr="false" t="normal">H29+H36+H39</f>
        <v>1985.3600000000001</v>
      </c>
      <c r="I40" s="31" t="n"/>
      <c r="J40" s="0" t="n"/>
      <c r="K40" s="0" t="n"/>
      <c r="L40" s="0" t="n"/>
    </row>
    <row outlineLevel="0" r="41">
      <c r="A41" s="13" t="n"/>
      <c r="B41" s="21" t="s">
        <v>46</v>
      </c>
      <c r="C41" s="22" t="s"/>
      <c r="D41" s="22" t="s"/>
      <c r="E41" s="22" t="s"/>
      <c r="F41" s="22" t="s"/>
      <c r="G41" s="22" t="s"/>
      <c r="H41" s="22" t="s"/>
      <c r="I41" s="23" t="s"/>
      <c r="J41" s="0" t="n"/>
      <c r="K41" s="0" t="n"/>
      <c r="L41" s="0" t="n"/>
    </row>
    <row outlineLevel="0" r="42">
      <c r="A42" s="13" t="n"/>
      <c r="B42" s="38" t="s">
        <v>27</v>
      </c>
      <c r="C42" s="25" t="s">
        <v>47</v>
      </c>
      <c r="D42" s="26" t="s">
        <v>48</v>
      </c>
      <c r="E42" s="26" t="n">
        <v>32</v>
      </c>
      <c r="F42" s="26" t="n">
        <v>33.6</v>
      </c>
      <c r="G42" s="26" t="n">
        <v>31.86</v>
      </c>
      <c r="H42" s="26" t="n">
        <v>566.66</v>
      </c>
      <c r="I42" s="26" t="n">
        <v>313</v>
      </c>
      <c r="J42" s="0" t="n"/>
      <c r="K42" s="0" t="n"/>
      <c r="L42" s="0" t="n"/>
    </row>
    <row outlineLevel="0" r="43">
      <c r="A43" s="13" t="n"/>
      <c r="B43" s="39" t="s"/>
      <c r="C43" s="25" t="s">
        <v>49</v>
      </c>
      <c r="D43" s="26" t="n">
        <v>50</v>
      </c>
      <c r="E43" s="26" t="n">
        <v>3</v>
      </c>
      <c r="F43" s="26" t="n">
        <v>10.75</v>
      </c>
      <c r="G43" s="26" t="n">
        <v>18.25</v>
      </c>
      <c r="H43" s="26" t="n">
        <v>182.5</v>
      </c>
      <c r="I43" s="26" t="n">
        <v>1</v>
      </c>
      <c r="J43" s="0" t="n"/>
      <c r="K43" s="0" t="n"/>
      <c r="L43" s="0" t="n"/>
    </row>
    <row outlineLevel="0" r="44">
      <c r="A44" s="13" t="n"/>
      <c r="B44" s="39" t="s"/>
      <c r="C44" s="40" t="s">
        <v>50</v>
      </c>
      <c r="D44" s="41" t="n">
        <v>200</v>
      </c>
      <c r="E44" s="40" t="n">
        <v>3.6</v>
      </c>
      <c r="F44" s="40" t="n">
        <v>3.3</v>
      </c>
      <c r="G44" s="40" t="n">
        <v>25</v>
      </c>
      <c r="H44" s="42" t="n">
        <v>144</v>
      </c>
      <c r="I44" s="26" t="n">
        <v>496</v>
      </c>
      <c r="J44" s="0" t="n"/>
      <c r="K44" s="0" t="n"/>
      <c r="L44" s="0" t="n"/>
    </row>
    <row outlineLevel="0" r="45">
      <c r="A45" s="13" t="n"/>
      <c r="B45" s="43" t="s"/>
      <c r="C45" s="30" t="s">
        <v>51</v>
      </c>
      <c r="D45" s="26" t="n">
        <v>143</v>
      </c>
      <c r="E45" s="30" t="n">
        <v>1.5</v>
      </c>
      <c r="F45" s="30" t="n">
        <v>0.5</v>
      </c>
      <c r="G45" s="30" t="n">
        <v>21</v>
      </c>
      <c r="H45" s="30" t="n">
        <v>96</v>
      </c>
      <c r="I45" s="26" t="n">
        <v>112</v>
      </c>
      <c r="J45" s="0" t="n"/>
      <c r="K45" s="0" t="n"/>
      <c r="L45" s="0" t="n"/>
    </row>
    <row outlineLevel="0" r="46">
      <c r="A46" s="13" t="n"/>
      <c r="B46" s="21" t="s">
        <v>32</v>
      </c>
      <c r="C46" s="23" t="s"/>
      <c r="D46" s="31" t="n">
        <f aca="false" ca="false" dt2D="false" dtr="false" t="normal">226+D43+D44</f>
        <v>476</v>
      </c>
      <c r="E46" s="21" t="n">
        <f aca="false" ca="false" dt2D="false" dtr="false" t="normal">E42+E43+E44</f>
        <v>38.6</v>
      </c>
      <c r="F46" s="21" t="n">
        <f aca="false" ca="false" dt2D="false" dtr="false" t="normal">F42+F43+F44</f>
        <v>47.65</v>
      </c>
      <c r="G46" s="21" t="n">
        <f aca="false" ca="false" dt2D="false" dtr="false" t="normal">G42+G43+G44</f>
        <v>75.11</v>
      </c>
      <c r="H46" s="21" t="n">
        <f aca="false" ca="false" dt2D="false" dtr="false" t="normal">H42+H43+H44</f>
        <v>893.16</v>
      </c>
      <c r="I46" s="26" t="n"/>
      <c r="J46" s="32" t="n">
        <f aca="false" ca="false" dt2D="false" dtr="false" t="normal">H46/H56</f>
        <v>0.44883765339658477</v>
      </c>
      <c r="K46" s="0" t="n"/>
      <c r="L46" s="0" t="n"/>
    </row>
    <row outlineLevel="0" r="47">
      <c r="A47" s="13" t="n"/>
      <c r="B47" s="33" t="s">
        <v>33</v>
      </c>
      <c r="C47" s="34" t="s">
        <v>52</v>
      </c>
      <c r="D47" s="26" t="n">
        <v>100</v>
      </c>
      <c r="E47" s="26" t="n">
        <v>1.1</v>
      </c>
      <c r="F47" s="26" t="n">
        <v>0.2</v>
      </c>
      <c r="G47" s="26" t="n">
        <v>3.8</v>
      </c>
      <c r="H47" s="28" t="n">
        <v>22</v>
      </c>
      <c r="I47" s="26" t="n">
        <v>71</v>
      </c>
      <c r="J47" s="0" t="n"/>
      <c r="K47" s="0" t="n"/>
      <c r="L47" s="0" t="n"/>
    </row>
    <row outlineLevel="0" r="48">
      <c r="A48" s="13" t="n"/>
      <c r="B48" s="35" t="s"/>
      <c r="C48" s="30" t="s">
        <v>53</v>
      </c>
      <c r="D48" s="26" t="n">
        <v>250</v>
      </c>
      <c r="E48" s="26" t="n">
        <v>1.75</v>
      </c>
      <c r="F48" s="26" t="n">
        <v>4.98</v>
      </c>
      <c r="G48" s="26" t="n">
        <v>7.78</v>
      </c>
      <c r="H48" s="26" t="n">
        <v>83</v>
      </c>
      <c r="I48" s="26" t="n">
        <v>142</v>
      </c>
      <c r="J48" s="0" t="n"/>
      <c r="K48" s="0" t="n"/>
      <c r="L48" s="0" t="n"/>
    </row>
    <row outlineLevel="0" r="49">
      <c r="A49" s="13" t="n"/>
      <c r="B49" s="35" t="s"/>
      <c r="C49" s="30" t="s">
        <v>54</v>
      </c>
      <c r="D49" s="26" t="n">
        <v>200</v>
      </c>
      <c r="E49" s="26" t="n">
        <v>19</v>
      </c>
      <c r="F49" s="26" t="n">
        <v>23.78</v>
      </c>
      <c r="G49" s="26" t="n">
        <v>31.56</v>
      </c>
      <c r="H49" s="28" t="n">
        <v>418.88</v>
      </c>
      <c r="I49" s="26" t="n">
        <v>131</v>
      </c>
      <c r="J49" s="0" t="n"/>
      <c r="K49" s="0" t="n"/>
      <c r="L49" s="0" t="n"/>
    </row>
    <row outlineLevel="0" r="50">
      <c r="A50" s="13" t="n"/>
      <c r="B50" s="35" t="s"/>
      <c r="C50" s="44" t="s">
        <v>55</v>
      </c>
      <c r="D50" s="26" t="n">
        <v>200</v>
      </c>
      <c r="E50" s="26" t="n">
        <v>0.2</v>
      </c>
      <c r="F50" s="26" t="n">
        <v>0</v>
      </c>
      <c r="G50" s="26" t="n">
        <v>19.8</v>
      </c>
      <c r="H50" s="26" t="n">
        <v>77</v>
      </c>
      <c r="I50" s="26" t="n">
        <v>296</v>
      </c>
      <c r="J50" s="0" t="n"/>
      <c r="K50" s="0" t="n"/>
      <c r="L50" s="0" t="n"/>
    </row>
    <row outlineLevel="0" r="51">
      <c r="A51" s="13" t="n"/>
      <c r="B51" s="36" t="s"/>
      <c r="C51" s="30" t="s">
        <v>39</v>
      </c>
      <c r="D51" s="26" t="n">
        <v>60</v>
      </c>
      <c r="E51" s="28" t="n">
        <v>4.2</v>
      </c>
      <c r="F51" s="28" t="n">
        <v>0.66</v>
      </c>
      <c r="G51" s="28" t="n">
        <v>24.18</v>
      </c>
      <c r="H51" s="28" t="n">
        <v>115.8</v>
      </c>
      <c r="I51" s="26" t="n">
        <v>516</v>
      </c>
      <c r="J51" s="0" t="n"/>
      <c r="K51" s="0" t="n"/>
      <c r="L51" s="0" t="n"/>
    </row>
    <row outlineLevel="0" r="52">
      <c r="A52" s="13" t="n"/>
      <c r="B52" s="21" t="s">
        <v>40</v>
      </c>
      <c r="C52" s="23" t="s"/>
      <c r="D52" s="31" t="n">
        <f aca="false" ca="false" dt2D="false" dtr="false" t="normal">D47+D48+D49+D50+D51</f>
        <v>810</v>
      </c>
      <c r="E52" s="31" t="n">
        <f aca="false" ca="false" dt2D="false" dtr="false" t="normal">E47+E48+E49+E50+E51</f>
        <v>26.25</v>
      </c>
      <c r="F52" s="31" t="n">
        <f aca="false" ca="false" dt2D="false" dtr="false" t="normal">F47+F48+F49+F50+F51</f>
        <v>29.62</v>
      </c>
      <c r="G52" s="31" t="n">
        <f aca="false" ca="false" dt2D="false" dtr="false" t="normal">G47+G48+G49+G50+G51</f>
        <v>87.12</v>
      </c>
      <c r="H52" s="31" t="n">
        <f aca="false" ca="false" dt2D="false" dtr="false" t="normal">H47+H48+H49+H50+H51</f>
        <v>716.68</v>
      </c>
      <c r="I52" s="26" t="n">
        <v>516</v>
      </c>
      <c r="J52" s="45" t="n">
        <f aca="false" ca="false" dt2D="false" dtr="false" t="normal">H52/H56</f>
        <v>0.360151562358664</v>
      </c>
      <c r="K52" s="0" t="n">
        <v>4</v>
      </c>
      <c r="L52" s="0" t="n"/>
    </row>
    <row outlineLevel="0" r="53">
      <c r="A53" s="13" t="n"/>
      <c r="B53" s="26" t="s">
        <v>41</v>
      </c>
      <c r="C53" s="44" t="s">
        <v>56</v>
      </c>
      <c r="D53" s="26" t="n">
        <v>200</v>
      </c>
      <c r="E53" s="26" t="n">
        <v>3.16</v>
      </c>
      <c r="F53" s="26" t="n">
        <v>2.68</v>
      </c>
      <c r="G53" s="26" t="n">
        <v>15.94</v>
      </c>
      <c r="H53" s="26" t="n">
        <v>100.6</v>
      </c>
      <c r="I53" s="26" t="n">
        <v>379</v>
      </c>
      <c r="J53" s="0" t="n"/>
      <c r="K53" s="0" t="n"/>
      <c r="L53" s="0" t="n"/>
    </row>
    <row outlineLevel="0" r="54">
      <c r="A54" s="13" t="n"/>
      <c r="B54" s="37" t="s"/>
      <c r="C54" s="26" t="s">
        <v>57</v>
      </c>
      <c r="D54" s="26" t="n">
        <v>65</v>
      </c>
      <c r="E54" s="26" t="n">
        <v>4.55</v>
      </c>
      <c r="F54" s="26" t="n">
        <v>13.65</v>
      </c>
      <c r="G54" s="26" t="n">
        <v>34.45</v>
      </c>
      <c r="H54" s="26" t="n">
        <v>279.5</v>
      </c>
      <c r="I54" s="26" t="n"/>
      <c r="J54" s="0" t="n"/>
      <c r="K54" s="0" t="n"/>
      <c r="L54" s="0" t="n"/>
    </row>
    <row outlineLevel="0" r="55">
      <c r="A55" s="13" t="n"/>
      <c r="B55" s="21" t="s">
        <v>44</v>
      </c>
      <c r="C55" s="23" t="s"/>
      <c r="D55" s="21" t="n">
        <f aca="false" ca="false" dt2D="false" dtr="false" t="normal">D53+D54</f>
        <v>265</v>
      </c>
      <c r="E55" s="21" t="n">
        <f aca="false" ca="false" dt2D="false" dtr="false" t="normal">E53+E54</f>
        <v>7.71</v>
      </c>
      <c r="F55" s="21" t="n">
        <f aca="false" ca="false" dt2D="false" dtr="false" t="normal">F53+F54</f>
        <v>16.330000000000002</v>
      </c>
      <c r="G55" s="21" t="n">
        <f aca="false" ca="false" dt2D="false" dtr="false" t="normal">G53+G54</f>
        <v>50.39</v>
      </c>
      <c r="H55" s="21" t="n">
        <f aca="false" ca="false" dt2D="false" dtr="false" t="normal">H53+H54</f>
        <v>380.1</v>
      </c>
      <c r="I55" s="26" t="n"/>
      <c r="J55" s="45" t="n">
        <f aca="false" ca="false" dt2D="false" dtr="false" t="normal">H55/H56</f>
        <v>0.1910107842447511</v>
      </c>
      <c r="K55" s="0" t="n">
        <v>1</v>
      </c>
      <c r="L55" s="0" t="n"/>
    </row>
    <row outlineLevel="0" r="56">
      <c r="A56" s="13" t="n"/>
      <c r="B56" s="21" t="s">
        <v>45</v>
      </c>
      <c r="C56" s="23" t="s"/>
      <c r="D56" s="31" t="n">
        <f aca="false" ca="false" dt2D="false" dtr="false" t="normal">D46+D52+D55</f>
        <v>1551</v>
      </c>
      <c r="E56" s="31" t="n">
        <f aca="false" ca="false" dt2D="false" dtr="false" t="normal">E46+E52+E55</f>
        <v>72.55999999999999</v>
      </c>
      <c r="F56" s="31" t="n">
        <f aca="false" ca="false" dt2D="false" dtr="false" t="normal">F46+F52+F55</f>
        <v>93.6</v>
      </c>
      <c r="G56" s="31" t="n">
        <f aca="false" ca="false" dt2D="false" dtr="false" t="normal">G46+G52+G55</f>
        <v>212.62</v>
      </c>
      <c r="H56" s="31" t="n">
        <f aca="false" ca="false" dt2D="false" dtr="false" t="normal">H46+H52+H55</f>
        <v>1989.94</v>
      </c>
      <c r="I56" s="21" t="n"/>
      <c r="J56" s="0" t="n"/>
      <c r="K56" s="0" t="n"/>
      <c r="L56" s="0" t="n"/>
    </row>
    <row outlineLevel="0" r="57">
      <c r="A57" s="13" t="n"/>
      <c r="B57" s="21" t="s">
        <v>58</v>
      </c>
      <c r="C57" s="22" t="s"/>
      <c r="D57" s="22" t="s"/>
      <c r="E57" s="22" t="s"/>
      <c r="F57" s="22" t="s"/>
      <c r="G57" s="22" t="s"/>
      <c r="H57" s="22" t="s"/>
      <c r="I57" s="23" t="s"/>
      <c r="J57" s="0" t="n"/>
      <c r="K57" s="0" t="n"/>
      <c r="L57" s="0" t="n"/>
    </row>
    <row outlineLevel="0" r="58">
      <c r="A58" s="13" t="n"/>
      <c r="B58" s="26" t="s">
        <v>27</v>
      </c>
      <c r="C58" s="30" t="s">
        <v>59</v>
      </c>
      <c r="D58" s="26" t="n">
        <v>200</v>
      </c>
      <c r="E58" s="26" t="n">
        <v>5.7</v>
      </c>
      <c r="F58" s="26" t="n">
        <v>5.26</v>
      </c>
      <c r="G58" s="26" t="n">
        <v>18.98</v>
      </c>
      <c r="H58" s="26" t="n">
        <v>146</v>
      </c>
      <c r="I58" s="26" t="n">
        <v>165</v>
      </c>
      <c r="J58" s="0" t="n"/>
      <c r="K58" s="0" t="n"/>
      <c r="L58" s="0" t="n"/>
    </row>
    <row outlineLevel="0" r="59">
      <c r="A59" s="13" t="n"/>
      <c r="B59" s="35" t="s"/>
      <c r="C59" s="25" t="s">
        <v>60</v>
      </c>
      <c r="D59" s="26" t="n">
        <v>50</v>
      </c>
      <c r="E59" s="26" t="n">
        <v>6.25</v>
      </c>
      <c r="F59" s="26" t="n">
        <v>3.75</v>
      </c>
      <c r="G59" s="26" t="n">
        <v>18.13</v>
      </c>
      <c r="H59" s="26" t="n">
        <v>133.75</v>
      </c>
      <c r="I59" s="26" t="n">
        <v>3</v>
      </c>
      <c r="J59" s="0" t="n"/>
      <c r="K59" s="0" t="n"/>
      <c r="L59" s="0" t="n"/>
    </row>
    <row outlineLevel="0" r="60">
      <c r="A60" s="13" t="n"/>
      <c r="B60" s="35" t="s"/>
      <c r="C60" s="26" t="s">
        <v>61</v>
      </c>
      <c r="D60" s="26" t="n">
        <v>200</v>
      </c>
      <c r="E60" s="26" t="n">
        <v>0.1</v>
      </c>
      <c r="F60" s="26" t="n">
        <v>0.04</v>
      </c>
      <c r="G60" s="26" t="n">
        <v>9.9</v>
      </c>
      <c r="H60" s="28" t="n">
        <v>35</v>
      </c>
      <c r="I60" s="26" t="n">
        <v>268</v>
      </c>
      <c r="J60" s="0" t="n"/>
      <c r="K60" s="0" t="n"/>
      <c r="L60" s="0" t="n"/>
    </row>
    <row outlineLevel="0" r="61">
      <c r="A61" s="13" t="n"/>
      <c r="B61" s="37" t="s"/>
      <c r="C61" s="30" t="s">
        <v>51</v>
      </c>
      <c r="D61" s="26" t="n">
        <v>230</v>
      </c>
      <c r="E61" s="30" t="n">
        <v>3.75</v>
      </c>
      <c r="F61" s="30" t="n">
        <v>1.25</v>
      </c>
      <c r="G61" s="30" t="n">
        <v>52.5</v>
      </c>
      <c r="H61" s="30" t="n">
        <v>240</v>
      </c>
      <c r="I61" s="26" t="n"/>
      <c r="J61" s="0" t="n"/>
      <c r="K61" s="0" t="n"/>
      <c r="L61" s="0" t="n"/>
    </row>
    <row outlineLevel="0" r="62">
      <c r="A62" s="13" t="n"/>
      <c r="B62" s="21" t="s">
        <v>32</v>
      </c>
      <c r="C62" s="23" t="s"/>
      <c r="D62" s="31" t="n">
        <f aca="false" ca="false" dt2D="false" dtr="false" t="normal">D58+D59+D60+D61</f>
        <v>680</v>
      </c>
      <c r="E62" s="31" t="n">
        <f aca="false" ca="false" dt2D="false" dtr="false" t="normal">E58+E59+E60+E61</f>
        <v>15.799999999999999</v>
      </c>
      <c r="F62" s="31" t="n">
        <f aca="false" ca="false" dt2D="false" dtr="false" t="normal">F58+F59+F60+F61</f>
        <v>10.299999999999999</v>
      </c>
      <c r="G62" s="31" t="n">
        <f aca="false" ca="false" dt2D="false" dtr="false" t="normal">G58+G59+G60+G61</f>
        <v>99.50999999999999</v>
      </c>
      <c r="H62" s="31" t="n">
        <f aca="false" ca="false" dt2D="false" dtr="false" t="normal">H58+H59+H60+H61</f>
        <v>554.75</v>
      </c>
      <c r="I62" s="26" t="n"/>
      <c r="J62" s="32" t="n">
        <f aca="false" ca="false" dt2D="false" dtr="false" t="normal">H62/H73</f>
        <v>0.39420856279978683</v>
      </c>
      <c r="K62" s="0" t="n"/>
      <c r="L62" s="0" t="n"/>
    </row>
    <row outlineLevel="0" r="63">
      <c r="A63" s="13" t="n"/>
      <c r="B63" s="33" t="s">
        <v>33</v>
      </c>
      <c r="C63" s="34" t="s">
        <v>62</v>
      </c>
      <c r="D63" s="26" t="n">
        <v>100</v>
      </c>
      <c r="E63" s="26" t="n">
        <v>0.7</v>
      </c>
      <c r="F63" s="26" t="n">
        <v>0.1</v>
      </c>
      <c r="G63" s="26" t="n">
        <v>1.9</v>
      </c>
      <c r="H63" s="28" t="n">
        <v>12</v>
      </c>
      <c r="I63" s="26" t="n">
        <v>71</v>
      </c>
      <c r="J63" s="0" t="n"/>
      <c r="K63" s="0" t="n"/>
      <c r="L63" s="0" t="n"/>
    </row>
    <row outlineLevel="0" r="64">
      <c r="A64" s="13" t="n"/>
      <c r="B64" s="35" t="s"/>
      <c r="C64" s="30" t="s">
        <v>63</v>
      </c>
      <c r="D64" s="26" t="n">
        <v>250</v>
      </c>
      <c r="E64" s="28" t="n">
        <v>2.68</v>
      </c>
      <c r="F64" s="28" t="n">
        <v>2.5</v>
      </c>
      <c r="G64" s="28" t="n">
        <v>19.33</v>
      </c>
      <c r="H64" s="28" t="n">
        <v>112.5</v>
      </c>
      <c r="I64" s="26" t="n">
        <v>61</v>
      </c>
      <c r="J64" s="0" t="n"/>
      <c r="K64" s="0" t="n"/>
      <c r="L64" s="0" t="n"/>
    </row>
    <row outlineLevel="0" r="65">
      <c r="A65" s="13" t="n"/>
      <c r="B65" s="35" t="s"/>
      <c r="C65" s="30" t="s">
        <v>64</v>
      </c>
      <c r="D65" s="26" t="n">
        <v>200</v>
      </c>
      <c r="E65" s="26" t="n">
        <v>7.54</v>
      </c>
      <c r="F65" s="26" t="n">
        <v>0.9</v>
      </c>
      <c r="G65" s="26" t="n">
        <v>38.72</v>
      </c>
      <c r="H65" s="28" t="n">
        <v>193.2</v>
      </c>
      <c r="I65" s="26" t="n">
        <v>291</v>
      </c>
      <c r="J65" s="0" t="n"/>
      <c r="K65" s="0" t="n"/>
      <c r="L65" s="0" t="n"/>
    </row>
    <row outlineLevel="0" r="66">
      <c r="A66" s="13" t="n"/>
      <c r="B66" s="35" t="s"/>
      <c r="C66" s="30" t="s">
        <v>65</v>
      </c>
      <c r="D66" s="26" t="n">
        <v>100</v>
      </c>
      <c r="E66" s="26" t="n">
        <v>10.64</v>
      </c>
      <c r="F66" s="26" t="n">
        <v>28.19</v>
      </c>
      <c r="G66" s="26" t="n">
        <v>2.89</v>
      </c>
      <c r="H66" s="28" t="n">
        <v>309</v>
      </c>
      <c r="I66" s="26" t="n">
        <v>260</v>
      </c>
      <c r="J66" s="0" t="n"/>
      <c r="K66" s="0" t="n"/>
      <c r="L66" s="0" t="n"/>
    </row>
    <row outlineLevel="0" r="67">
      <c r="A67" s="13" t="n"/>
      <c r="B67" s="35" t="s"/>
      <c r="C67" s="44" t="s">
        <v>66</v>
      </c>
      <c r="D67" s="26" t="n">
        <v>200</v>
      </c>
      <c r="E67" s="26" t="n">
        <v>0.5</v>
      </c>
      <c r="F67" s="26" t="n">
        <v>0</v>
      </c>
      <c r="G67" s="26" t="n">
        <v>27</v>
      </c>
      <c r="H67" s="26" t="n">
        <v>110</v>
      </c>
      <c r="I67" s="26" t="n">
        <v>508</v>
      </c>
      <c r="J67" s="0" t="n"/>
      <c r="K67" s="0" t="n"/>
      <c r="L67" s="0" t="n"/>
    </row>
    <row outlineLevel="0" r="68">
      <c r="A68" s="13" t="n"/>
      <c r="B68" s="36" t="s"/>
      <c r="C68" s="30" t="s">
        <v>39</v>
      </c>
      <c r="D68" s="26" t="n">
        <v>60</v>
      </c>
      <c r="E68" s="28" t="n">
        <v>4.2</v>
      </c>
      <c r="F68" s="28" t="n">
        <v>0.66</v>
      </c>
      <c r="G68" s="28" t="n">
        <v>24.18</v>
      </c>
      <c r="H68" s="28" t="n">
        <v>115.8</v>
      </c>
      <c r="I68" s="26" t="n">
        <v>516</v>
      </c>
      <c r="J68" s="0" t="n"/>
      <c r="K68" s="0" t="n"/>
      <c r="L68" s="0" t="n"/>
    </row>
    <row outlineLevel="0" r="69">
      <c r="A69" s="13" t="n"/>
      <c r="B69" s="21" t="s">
        <v>40</v>
      </c>
      <c r="C69" s="23" t="s"/>
      <c r="D69" s="31" t="n">
        <f aca="false" ca="false" dt2D="false" dtr="false" t="normal">D63+D64+D65+D66+D67+D68</f>
        <v>910</v>
      </c>
      <c r="E69" s="31" t="n">
        <f aca="false" ca="false" dt2D="false" dtr="false" t="normal">E63+E64+E65+E66+E67+E68</f>
        <v>26.26</v>
      </c>
      <c r="F69" s="31" t="n">
        <f aca="false" ca="false" dt2D="false" dtr="false" t="normal">F63+F64+F65+F66+F67+F68</f>
        <v>32.35</v>
      </c>
      <c r="G69" s="31" t="n">
        <f aca="false" ca="false" dt2D="false" dtr="false" t="normal">G63+G64+G65+G66+G67+G68</f>
        <v>114.02000000000001</v>
      </c>
      <c r="H69" s="31" t="n">
        <f aca="false" ca="false" dt2D="false" dtr="false" t="normal">H63+H64+H65+H66+H67+H68</f>
        <v>852.5</v>
      </c>
      <c r="I69" s="26" t="n"/>
      <c r="J69" s="32" t="n">
        <f aca="false" ca="false" dt2D="false" dtr="false" t="normal">H69/H73</f>
        <v>0.6057914372002132</v>
      </c>
      <c r="K69" s="0" t="n"/>
      <c r="L69" s="0" t="n"/>
    </row>
    <row outlineLevel="0" r="70">
      <c r="A70" s="13" t="n"/>
      <c r="B70" s="26" t="s">
        <v>41</v>
      </c>
      <c r="C70" s="26" t="s">
        <v>42</v>
      </c>
      <c r="D70" s="26" t="n">
        <v>200</v>
      </c>
      <c r="E70" s="26" t="n">
        <v>5.7</v>
      </c>
      <c r="F70" s="26" t="n">
        <v>6.3</v>
      </c>
      <c r="G70" s="26" t="n">
        <v>7.8</v>
      </c>
      <c r="H70" s="26" t="n">
        <v>114</v>
      </c>
      <c r="I70" s="26" t="n">
        <v>280</v>
      </c>
      <c r="J70" s="0" t="n"/>
      <c r="K70" s="0" t="n"/>
      <c r="L70" s="0" t="n"/>
    </row>
    <row outlineLevel="0" r="71">
      <c r="A71" s="13" t="n"/>
      <c r="B71" s="37" t="s"/>
      <c r="C71" s="26" t="s">
        <v>43</v>
      </c>
      <c r="D71" s="26" t="n">
        <v>65</v>
      </c>
      <c r="E71" s="26" t="n">
        <v>4.55</v>
      </c>
      <c r="F71" s="26" t="n">
        <v>13.65</v>
      </c>
      <c r="G71" s="26" t="n">
        <v>34.45</v>
      </c>
      <c r="H71" s="26" t="n">
        <v>279.5</v>
      </c>
      <c r="I71" s="26" t="n"/>
      <c r="J71" s="0" t="n"/>
      <c r="K71" s="0" t="n"/>
      <c r="L71" s="0" t="n"/>
    </row>
    <row outlineLevel="0" r="72">
      <c r="A72" s="13" t="n"/>
      <c r="B72" s="21" t="s">
        <v>44</v>
      </c>
      <c r="C72" s="23" t="s"/>
      <c r="D72" s="21" t="n">
        <f aca="false" ca="false" dt2D="false" dtr="false" t="normal">D70+D71</f>
        <v>265</v>
      </c>
      <c r="E72" s="21" t="n">
        <f aca="false" ca="false" dt2D="false" dtr="false" t="normal">E70+E71</f>
        <v>10.25</v>
      </c>
      <c r="F72" s="21" t="n">
        <f aca="false" ca="false" dt2D="false" dtr="false" t="normal">F70+F71</f>
        <v>19.95</v>
      </c>
      <c r="G72" s="21" t="n">
        <f aca="false" ca="false" dt2D="false" dtr="false" t="normal">G70+G71</f>
        <v>42.25</v>
      </c>
      <c r="H72" s="21" t="n">
        <f aca="false" ca="false" dt2D="false" dtr="false" t="normal">H70+H71</f>
        <v>393.5</v>
      </c>
      <c r="I72" s="26" t="n"/>
      <c r="J72" s="32" t="n">
        <f aca="false" ca="false" dt2D="false" dtr="false" t="normal">H72/H73</f>
        <v>0.2796233789305383</v>
      </c>
      <c r="K72" s="0" t="n"/>
      <c r="L72" s="0" t="n"/>
    </row>
    <row outlineLevel="0" r="73">
      <c r="A73" s="13" t="n"/>
      <c r="B73" s="21" t="s">
        <v>45</v>
      </c>
      <c r="C73" s="23" t="s"/>
      <c r="D73" s="31" t="n">
        <f aca="false" ca="false" dt2D="false" dtr="false" t="normal">D62+D69</f>
        <v>1590</v>
      </c>
      <c r="E73" s="31" t="n">
        <f aca="false" ca="false" dt2D="false" dtr="false" t="normal">E62+E69</f>
        <v>42.06</v>
      </c>
      <c r="F73" s="31" t="n">
        <f aca="false" ca="false" dt2D="false" dtr="false" t="normal">F62+F69</f>
        <v>42.65</v>
      </c>
      <c r="G73" s="31" t="n">
        <f aca="false" ca="false" dt2D="false" dtr="false" t="normal">G62+G69</f>
        <v>213.53</v>
      </c>
      <c r="H73" s="31" t="n">
        <f aca="false" ca="false" dt2D="false" dtr="false" t="normal">H62+H69</f>
        <v>1407.25</v>
      </c>
      <c r="I73" s="21" t="n"/>
      <c r="J73" s="0" t="n"/>
      <c r="K73" s="0" t="n"/>
      <c r="L73" s="0" t="n"/>
    </row>
    <row outlineLevel="0" r="74">
      <c r="A74" s="13" t="n"/>
      <c r="B74" s="21" t="s">
        <v>67</v>
      </c>
      <c r="C74" s="22" t="s"/>
      <c r="D74" s="22" t="s"/>
      <c r="E74" s="22" t="s"/>
      <c r="F74" s="22" t="s"/>
      <c r="G74" s="22" t="s"/>
      <c r="H74" s="22" t="s"/>
      <c r="I74" s="23" t="s"/>
      <c r="J74" s="0" t="n"/>
      <c r="K74" s="0" t="n"/>
      <c r="L74" s="0" t="n"/>
    </row>
    <row outlineLevel="0" r="75">
      <c r="A75" s="13" t="n"/>
      <c r="B75" s="46" t="s">
        <v>27</v>
      </c>
      <c r="C75" s="34" t="s">
        <v>68</v>
      </c>
      <c r="D75" s="26" t="n">
        <v>200</v>
      </c>
      <c r="E75" s="28" t="n">
        <v>6.2</v>
      </c>
      <c r="F75" s="28" t="n">
        <v>7.46</v>
      </c>
      <c r="G75" s="28" t="n">
        <v>30.86</v>
      </c>
      <c r="H75" s="28" t="n">
        <v>215.4</v>
      </c>
      <c r="I75" s="26" t="n">
        <v>262</v>
      </c>
      <c r="J75" s="0" t="n"/>
      <c r="K75" s="0" t="n"/>
      <c r="L75" s="0" t="n"/>
    </row>
    <row outlineLevel="0" r="76">
      <c r="A76" s="13" t="n"/>
      <c r="B76" s="47" t="s"/>
      <c r="C76" s="25" t="s">
        <v>49</v>
      </c>
      <c r="D76" s="26" t="n">
        <v>50</v>
      </c>
      <c r="E76" s="26" t="n">
        <v>3</v>
      </c>
      <c r="F76" s="26" t="n">
        <v>10.75</v>
      </c>
      <c r="G76" s="26" t="n">
        <v>18.25</v>
      </c>
      <c r="H76" s="26" t="n">
        <v>182.5</v>
      </c>
      <c r="I76" s="26" t="n">
        <v>1</v>
      </c>
      <c r="J76" s="0" t="n"/>
      <c r="K76" s="0" t="n"/>
      <c r="L76" s="0" t="n"/>
    </row>
    <row outlineLevel="0" r="77">
      <c r="A77" s="13" t="n"/>
      <c r="B77" s="47" t="s"/>
      <c r="C77" s="25" t="s">
        <v>30</v>
      </c>
      <c r="D77" s="26" t="n">
        <v>200</v>
      </c>
      <c r="E77" s="26" t="n">
        <v>0.1</v>
      </c>
      <c r="F77" s="26" t="n">
        <v>0</v>
      </c>
      <c r="G77" s="26" t="n">
        <v>15.2</v>
      </c>
      <c r="H77" s="26" t="n">
        <v>61</v>
      </c>
      <c r="I77" s="26" t="n">
        <v>494</v>
      </c>
      <c r="J77" s="0" t="n"/>
      <c r="K77" s="0" t="n"/>
      <c r="L77" s="0" t="n"/>
    </row>
    <row outlineLevel="0" r="78">
      <c r="A78" s="13" t="n"/>
      <c r="B78" s="48" t="s"/>
      <c r="C78" s="30" t="s">
        <v>51</v>
      </c>
      <c r="D78" s="26" t="n">
        <v>150</v>
      </c>
      <c r="E78" s="30" t="n">
        <v>1.5</v>
      </c>
      <c r="F78" s="30" t="n">
        <v>0.5</v>
      </c>
      <c r="G78" s="30" t="n">
        <v>21</v>
      </c>
      <c r="H78" s="30" t="n">
        <v>96</v>
      </c>
      <c r="I78" s="26" t="n">
        <v>112</v>
      </c>
      <c r="J78" s="0" t="n"/>
      <c r="K78" s="0" t="n"/>
      <c r="L78" s="0" t="n"/>
    </row>
    <row outlineLevel="0" r="79">
      <c r="A79" s="13" t="n"/>
      <c r="B79" s="21" t="s">
        <v>32</v>
      </c>
      <c r="C79" s="23" t="s"/>
      <c r="D79" s="31" t="n">
        <f aca="false" ca="false" dt2D="false" dtr="false" t="normal">D75+D76+D77</f>
        <v>450</v>
      </c>
      <c r="E79" s="31" t="n">
        <f aca="false" ca="false" dt2D="false" dtr="false" t="normal">E75+E76+E77</f>
        <v>9.299999999999999</v>
      </c>
      <c r="F79" s="31" t="n">
        <f aca="false" ca="false" dt2D="false" dtr="false" t="normal">F75+F76+F77</f>
        <v>18.21</v>
      </c>
      <c r="G79" s="31" t="n">
        <f aca="false" ca="false" dt2D="false" dtr="false" t="normal">G75+G76+G77</f>
        <v>64.31</v>
      </c>
      <c r="H79" s="31" t="n">
        <f aca="false" ca="false" dt2D="false" dtr="false" t="normal">H75+H76+H77</f>
        <v>458.9</v>
      </c>
      <c r="I79" s="26" t="n"/>
      <c r="J79" s="32" t="n">
        <f aca="false" ca="false" dt2D="false" dtr="false" t="normal">H79/H90</f>
        <v>0.3902376801734768</v>
      </c>
      <c r="K79" s="0" t="n"/>
      <c r="L79" s="0" t="n"/>
    </row>
    <row outlineLevel="0" r="80">
      <c r="A80" s="13" t="n"/>
      <c r="B80" s="49" t="s">
        <v>33</v>
      </c>
      <c r="C80" s="34" t="s">
        <v>34</v>
      </c>
      <c r="D80" s="26" t="n">
        <v>100</v>
      </c>
      <c r="E80" s="26" t="n">
        <v>0.9</v>
      </c>
      <c r="F80" s="26" t="n">
        <v>5.1</v>
      </c>
      <c r="G80" s="26" t="n">
        <v>3.6</v>
      </c>
      <c r="H80" s="28" t="n">
        <v>64</v>
      </c>
      <c r="I80" s="26" t="n">
        <v>31</v>
      </c>
      <c r="J80" s="0" t="n"/>
      <c r="K80" s="0" t="n"/>
      <c r="L80" s="0" t="n"/>
    </row>
    <row outlineLevel="0" r="81">
      <c r="A81" s="13" t="n"/>
      <c r="B81" s="50" t="s"/>
      <c r="C81" s="30" t="s">
        <v>35</v>
      </c>
      <c r="D81" s="26" t="n">
        <v>250</v>
      </c>
      <c r="E81" s="26" t="n">
        <v>2.7</v>
      </c>
      <c r="F81" s="26" t="n">
        <v>2.85</v>
      </c>
      <c r="G81" s="26" t="n">
        <v>17.45</v>
      </c>
      <c r="H81" s="28" t="n">
        <v>118.25</v>
      </c>
      <c r="I81" s="26" t="n">
        <v>103</v>
      </c>
      <c r="J81" s="0" t="n"/>
      <c r="K81" s="0" t="n"/>
      <c r="L81" s="0" t="n"/>
    </row>
    <row outlineLevel="0" r="82">
      <c r="A82" s="13" t="n"/>
      <c r="B82" s="50" t="s"/>
      <c r="C82" s="30" t="s">
        <v>69</v>
      </c>
      <c r="D82" s="26" t="n">
        <v>200</v>
      </c>
      <c r="E82" s="26" t="n">
        <v>4.2</v>
      </c>
      <c r="F82" s="26" t="n">
        <v>8.8</v>
      </c>
      <c r="G82" s="26" t="n">
        <v>21.8</v>
      </c>
      <c r="H82" s="26" t="n">
        <v>184</v>
      </c>
      <c r="I82" s="26" t="n">
        <v>429</v>
      </c>
      <c r="J82" s="0" t="n"/>
      <c r="K82" s="0" t="n"/>
      <c r="L82" s="0" t="n"/>
    </row>
    <row outlineLevel="0" r="83">
      <c r="A83" s="13" t="n"/>
      <c r="B83" s="50" t="s"/>
      <c r="C83" s="30" t="s">
        <v>70</v>
      </c>
      <c r="D83" s="26" t="n">
        <v>140</v>
      </c>
      <c r="E83" s="26" t="n">
        <v>13.3</v>
      </c>
      <c r="F83" s="26" t="n">
        <v>7.2</v>
      </c>
      <c r="G83" s="26" t="n">
        <v>6.3</v>
      </c>
      <c r="H83" s="26" t="n">
        <v>143</v>
      </c>
      <c r="I83" s="26" t="n">
        <v>78</v>
      </c>
      <c r="J83" s="0" t="n"/>
      <c r="K83" s="0" t="n"/>
      <c r="L83" s="0" t="n"/>
    </row>
    <row outlineLevel="0" r="84">
      <c r="A84" s="13" t="n"/>
      <c r="B84" s="50" t="s"/>
      <c r="C84" s="30" t="s">
        <v>38</v>
      </c>
      <c r="D84" s="26" t="n">
        <v>200</v>
      </c>
      <c r="E84" s="26" t="n">
        <v>1</v>
      </c>
      <c r="F84" s="26" t="n">
        <v>0.2</v>
      </c>
      <c r="G84" s="26" t="n">
        <v>0.2</v>
      </c>
      <c r="H84" s="28" t="n">
        <v>92</v>
      </c>
      <c r="I84" s="26" t="n">
        <v>518</v>
      </c>
      <c r="J84" s="0" t="n"/>
      <c r="K84" s="0" t="n"/>
      <c r="L84" s="0" t="n"/>
    </row>
    <row outlineLevel="0" r="85">
      <c r="A85" s="13" t="n"/>
      <c r="B85" s="51" t="s"/>
      <c r="C85" s="30" t="s">
        <v>39</v>
      </c>
      <c r="D85" s="26" t="n">
        <v>60</v>
      </c>
      <c r="E85" s="28" t="n">
        <v>4.2</v>
      </c>
      <c r="F85" s="28" t="n">
        <v>0.66</v>
      </c>
      <c r="G85" s="28" t="n">
        <v>24.18</v>
      </c>
      <c r="H85" s="28" t="n">
        <v>115.8</v>
      </c>
      <c r="I85" s="26" t="n">
        <v>516</v>
      </c>
      <c r="J85" s="0" t="n"/>
      <c r="K85" s="0" t="n"/>
      <c r="L85" s="0" t="n"/>
    </row>
    <row outlineLevel="0" r="86">
      <c r="A86" s="13" t="n"/>
      <c r="B86" s="21" t="s">
        <v>40</v>
      </c>
      <c r="C86" s="23" t="s"/>
      <c r="D86" s="31" t="n">
        <f aca="false" ca="false" dt2D="false" dtr="false" t="normal">D80+D81+D82+D83+D84+D85</f>
        <v>950</v>
      </c>
      <c r="E86" s="31" t="n">
        <f aca="false" ca="false" dt2D="false" dtr="false" t="normal">E80+E81+E82+E83+E84+E85</f>
        <v>26.3</v>
      </c>
      <c r="F86" s="31" t="n">
        <f aca="false" ca="false" dt2D="false" dtr="false" t="normal">F80+F81+F82+F83+F84+F85</f>
        <v>24.81</v>
      </c>
      <c r="G86" s="31" t="n">
        <f aca="false" ca="false" dt2D="false" dtr="false" t="normal">G80+G81+G82+G83+G84+G85</f>
        <v>73.53</v>
      </c>
      <c r="H86" s="31" t="n">
        <f aca="false" ca="false" dt2D="false" dtr="false" t="normal">H80+H81+H82+H83+H84+H85</f>
        <v>717.05</v>
      </c>
      <c r="I86" s="26" t="n"/>
      <c r="J86" s="32" t="n">
        <f aca="false" ca="false" dt2D="false" dtr="false" t="normal">H86/H90</f>
        <v>0.6097623198265233</v>
      </c>
      <c r="K86" s="0" t="n"/>
      <c r="L86" s="0" t="n"/>
    </row>
    <row outlineLevel="0" r="87">
      <c r="A87" s="13" t="n"/>
      <c r="B87" s="26" t="s">
        <v>41</v>
      </c>
      <c r="C87" s="44" t="s">
        <v>56</v>
      </c>
      <c r="D87" s="26" t="n">
        <v>200</v>
      </c>
      <c r="E87" s="26" t="n">
        <v>3.16</v>
      </c>
      <c r="F87" s="26" t="n">
        <v>2.68</v>
      </c>
      <c r="G87" s="26" t="n">
        <v>15.94</v>
      </c>
      <c r="H87" s="26" t="n">
        <v>100.6</v>
      </c>
      <c r="I87" s="26" t="n">
        <v>379</v>
      </c>
      <c r="J87" s="0" t="n"/>
      <c r="K87" s="0" t="n"/>
      <c r="L87" s="0" t="n"/>
    </row>
    <row outlineLevel="0" r="88">
      <c r="A88" s="13" t="n"/>
      <c r="B88" s="37" t="s"/>
      <c r="C88" s="26" t="s">
        <v>71</v>
      </c>
      <c r="D88" s="26" t="n">
        <v>65</v>
      </c>
      <c r="E88" s="26" t="n">
        <v>4.55</v>
      </c>
      <c r="F88" s="26" t="n">
        <v>13.65</v>
      </c>
      <c r="G88" s="26" t="n">
        <v>34.45</v>
      </c>
      <c r="H88" s="26" t="n">
        <v>279.5</v>
      </c>
      <c r="I88" s="26" t="n"/>
      <c r="J88" s="0" t="n"/>
      <c r="K88" s="0" t="n"/>
      <c r="L88" s="0" t="n"/>
    </row>
    <row outlineLevel="0" r="89">
      <c r="A89" s="13" t="n"/>
      <c r="B89" s="21" t="s">
        <v>44</v>
      </c>
      <c r="C89" s="23" t="s"/>
      <c r="D89" s="21" t="n">
        <f aca="false" ca="false" dt2D="false" dtr="false" t="normal">D87+D88</f>
        <v>265</v>
      </c>
      <c r="E89" s="21" t="n">
        <f aca="false" ca="false" dt2D="false" dtr="false" t="normal">E87+E88</f>
        <v>7.71</v>
      </c>
      <c r="F89" s="21" t="n">
        <f aca="false" ca="false" dt2D="false" dtr="false" t="normal">F87+F88</f>
        <v>16.330000000000002</v>
      </c>
      <c r="G89" s="21" t="n">
        <f aca="false" ca="false" dt2D="false" dtr="false" t="normal">G87+G88</f>
        <v>50.39</v>
      </c>
      <c r="H89" s="21" t="n">
        <f aca="false" ca="false" dt2D="false" dtr="false" t="normal">H87+H88</f>
        <v>380.1</v>
      </c>
      <c r="I89" s="26" t="n"/>
      <c r="J89" s="32" t="n">
        <f aca="false" ca="false" dt2D="false" dtr="false" t="normal">H89/H90</f>
        <v>0.3232280284025682</v>
      </c>
      <c r="K89" s="0" t="n"/>
      <c r="L89" s="0" t="n"/>
    </row>
    <row outlineLevel="0" r="90">
      <c r="A90" s="13" t="n"/>
      <c r="B90" s="21" t="s">
        <v>45</v>
      </c>
      <c r="C90" s="23" t="s"/>
      <c r="D90" s="31" t="n">
        <f aca="false" ca="false" dt2D="false" dtr="false" t="normal">D79+D86</f>
        <v>1400</v>
      </c>
      <c r="E90" s="31" t="n">
        <f aca="false" ca="false" dt2D="false" dtr="false" t="normal">E79+E86</f>
        <v>35.6</v>
      </c>
      <c r="F90" s="31" t="n">
        <f aca="false" ca="false" dt2D="false" dtr="false" t="normal">F79+F86</f>
        <v>43.019999999999996</v>
      </c>
      <c r="G90" s="31" t="n">
        <f aca="false" ca="false" dt2D="false" dtr="false" t="normal">G79+G86</f>
        <v>137.84</v>
      </c>
      <c r="H90" s="31" t="n">
        <f aca="false" ca="false" dt2D="false" dtr="false" t="normal">H79+H86</f>
        <v>1175.9499999999998</v>
      </c>
      <c r="I90" s="21" t="n"/>
      <c r="J90" s="0" t="n"/>
      <c r="K90" s="0" t="n"/>
      <c r="L90" s="0" t="n"/>
    </row>
    <row outlineLevel="0" r="91">
      <c r="A91" s="13" t="n"/>
      <c r="B91" s="21" t="s">
        <v>72</v>
      </c>
      <c r="C91" s="22" t="s"/>
      <c r="D91" s="22" t="s"/>
      <c r="E91" s="22" t="s"/>
      <c r="F91" s="22" t="s"/>
      <c r="G91" s="22" t="s"/>
      <c r="H91" s="22" t="s"/>
      <c r="I91" s="23" t="s"/>
      <c r="J91" s="0" t="n"/>
      <c r="K91" s="0" t="n"/>
      <c r="L91" s="0" t="n"/>
    </row>
    <row outlineLevel="0" r="92">
      <c r="A92" s="13" t="n"/>
      <c r="B92" s="33" t="s">
        <v>27</v>
      </c>
      <c r="C92" s="25" t="s">
        <v>73</v>
      </c>
      <c r="D92" s="52" t="n">
        <v>200</v>
      </c>
      <c r="E92" s="28" t="n">
        <v>5.62</v>
      </c>
      <c r="F92" s="28" t="n">
        <v>7.78</v>
      </c>
      <c r="G92" s="52" t="n">
        <v>39.02</v>
      </c>
      <c r="H92" s="28" t="n">
        <v>249.72</v>
      </c>
      <c r="I92" s="26" t="n">
        <v>181</v>
      </c>
      <c r="J92" s="0" t="n"/>
      <c r="K92" s="0" t="n"/>
      <c r="L92" s="0" t="n"/>
    </row>
    <row outlineLevel="0" r="93">
      <c r="A93" s="13" t="n"/>
      <c r="B93" s="35" t="s"/>
      <c r="C93" s="25" t="s">
        <v>60</v>
      </c>
      <c r="D93" s="26" t="n">
        <v>50</v>
      </c>
      <c r="E93" s="26" t="n">
        <v>6.25</v>
      </c>
      <c r="F93" s="26" t="n">
        <v>3.75</v>
      </c>
      <c r="G93" s="26" t="n">
        <v>18.13</v>
      </c>
      <c r="H93" s="26" t="n">
        <v>133.75</v>
      </c>
      <c r="I93" s="26" t="n">
        <v>3</v>
      </c>
      <c r="J93" s="0" t="n"/>
      <c r="K93" s="0" t="n"/>
      <c r="L93" s="0" t="n"/>
    </row>
    <row outlineLevel="0" r="94">
      <c r="A94" s="13" t="n"/>
      <c r="B94" s="36" t="s"/>
      <c r="C94" s="40" t="s">
        <v>50</v>
      </c>
      <c r="D94" s="41" t="n">
        <v>200</v>
      </c>
      <c r="E94" s="40" t="n">
        <v>3.6</v>
      </c>
      <c r="F94" s="40" t="n">
        <v>3.3</v>
      </c>
      <c r="G94" s="40" t="n">
        <v>25</v>
      </c>
      <c r="H94" s="42" t="n">
        <v>144</v>
      </c>
      <c r="I94" s="26" t="n">
        <v>496</v>
      </c>
      <c r="J94" s="0" t="n"/>
      <c r="K94" s="0" t="n"/>
      <c r="L94" s="0" t="n"/>
    </row>
    <row outlineLevel="0" r="95">
      <c r="A95" s="13" t="n"/>
      <c r="B95" s="53" t="n"/>
      <c r="C95" s="30" t="s">
        <v>31</v>
      </c>
      <c r="D95" s="26" t="n">
        <v>180</v>
      </c>
      <c r="E95" s="30" t="n">
        <v>2.25</v>
      </c>
      <c r="F95" s="30" t="n">
        <v>0.5</v>
      </c>
      <c r="G95" s="30" t="n">
        <v>20.25</v>
      </c>
      <c r="H95" s="30" t="n">
        <v>107.5</v>
      </c>
      <c r="I95" s="26" t="n"/>
      <c r="J95" s="0" t="n"/>
      <c r="K95" s="0" t="n"/>
      <c r="L95" s="0" t="n"/>
    </row>
    <row outlineLevel="0" r="96">
      <c r="A96" s="13" t="n"/>
      <c r="B96" s="21" t="s">
        <v>32</v>
      </c>
      <c r="C96" s="23" t="s"/>
      <c r="D96" s="31" t="n">
        <f aca="false" ca="false" dt2D="false" dtr="false" t="normal">D92+D93+D94+D95</f>
        <v>630</v>
      </c>
      <c r="E96" s="31" t="n">
        <f aca="false" ca="false" dt2D="false" dtr="false" t="normal">E92+E93+E94</f>
        <v>15.47</v>
      </c>
      <c r="F96" s="31" t="n">
        <f aca="false" ca="false" dt2D="false" dtr="false" t="normal">F92+F93+F94</f>
        <v>14.830000000000002</v>
      </c>
      <c r="G96" s="31" t="n">
        <f aca="false" ca="false" dt2D="false" dtr="false" t="normal">G92+G93+G94</f>
        <v>82.15</v>
      </c>
      <c r="H96" s="31" t="n">
        <f aca="false" ca="false" dt2D="false" dtr="false" t="normal">H92+H93+H94</f>
        <v>527.47</v>
      </c>
      <c r="I96" s="26" t="n"/>
      <c r="J96" s="32" t="n">
        <f aca="false" ca="false" dt2D="false" dtr="false" t="normal">H96/H107</f>
        <v>0.35890369946994904</v>
      </c>
      <c r="K96" s="0" t="n"/>
      <c r="L96" s="0" t="n"/>
    </row>
    <row outlineLevel="0" r="97">
      <c r="A97" s="13" t="n"/>
      <c r="B97" s="33" t="s">
        <v>33</v>
      </c>
      <c r="C97" s="34" t="s">
        <v>62</v>
      </c>
      <c r="D97" s="26" t="n">
        <v>100</v>
      </c>
      <c r="E97" s="26" t="n">
        <v>0.7</v>
      </c>
      <c r="F97" s="26" t="n">
        <v>0.1</v>
      </c>
      <c r="G97" s="26" t="n">
        <v>1.9</v>
      </c>
      <c r="H97" s="28" t="n">
        <v>12</v>
      </c>
      <c r="I97" s="26" t="n">
        <v>71</v>
      </c>
      <c r="J97" s="0" t="n"/>
      <c r="K97" s="0" t="n"/>
      <c r="L97" s="0" t="n"/>
    </row>
    <row outlineLevel="0" r="98">
      <c r="A98" s="13" t="n"/>
      <c r="B98" s="35" t="s"/>
      <c r="C98" s="30" t="s">
        <v>74</v>
      </c>
      <c r="D98" s="26" t="n">
        <v>250</v>
      </c>
      <c r="E98" s="26" t="n">
        <v>1.83</v>
      </c>
      <c r="F98" s="26" t="n">
        <v>5</v>
      </c>
      <c r="G98" s="26" t="n">
        <v>10.65</v>
      </c>
      <c r="H98" s="28" t="n">
        <v>95</v>
      </c>
      <c r="I98" s="26" t="n">
        <v>128</v>
      </c>
      <c r="J98" s="0" t="n"/>
      <c r="K98" s="0" t="n"/>
      <c r="L98" s="0" t="n"/>
    </row>
    <row outlineLevel="0" r="99">
      <c r="A99" s="13" t="n"/>
      <c r="B99" s="35" t="s"/>
      <c r="C99" s="30" t="s">
        <v>36</v>
      </c>
      <c r="D99" s="26" t="n">
        <v>200</v>
      </c>
      <c r="E99" s="26" t="n">
        <v>11.4</v>
      </c>
      <c r="F99" s="26" t="n">
        <v>10.46</v>
      </c>
      <c r="G99" s="26" t="n">
        <v>49.44</v>
      </c>
      <c r="H99" s="26" t="n">
        <v>337.4</v>
      </c>
      <c r="I99" s="26" t="n">
        <v>237</v>
      </c>
      <c r="J99" s="0" t="n"/>
      <c r="K99" s="0" t="n"/>
      <c r="L99" s="0" t="n"/>
    </row>
    <row outlineLevel="0" r="100">
      <c r="A100" s="13" t="n"/>
      <c r="B100" s="35" t="s"/>
      <c r="C100" s="30" t="s">
        <v>75</v>
      </c>
      <c r="D100" s="26" t="n">
        <v>100</v>
      </c>
      <c r="E100" s="26" t="n">
        <v>10.58</v>
      </c>
      <c r="F100" s="26" t="n">
        <v>28.17</v>
      </c>
      <c r="G100" s="26" t="n">
        <v>2.56</v>
      </c>
      <c r="H100" s="26" t="n">
        <v>305</v>
      </c>
      <c r="I100" s="26" t="n">
        <v>256</v>
      </c>
      <c r="J100" s="0" t="n"/>
      <c r="K100" s="0" t="n"/>
      <c r="L100" s="0" t="n"/>
    </row>
    <row outlineLevel="0" r="101">
      <c r="A101" s="13" t="n"/>
      <c r="B101" s="35" t="s"/>
      <c r="C101" s="44" t="s">
        <v>55</v>
      </c>
      <c r="D101" s="26" t="n">
        <v>200</v>
      </c>
      <c r="E101" s="26" t="n">
        <v>0.2</v>
      </c>
      <c r="F101" s="26" t="n">
        <v>0</v>
      </c>
      <c r="G101" s="26" t="n">
        <v>19.8</v>
      </c>
      <c r="H101" s="26" t="n">
        <v>77</v>
      </c>
      <c r="I101" s="26" t="n">
        <v>296</v>
      </c>
      <c r="J101" s="0" t="n"/>
      <c r="K101" s="0" t="n"/>
      <c r="L101" s="0" t="n"/>
    </row>
    <row outlineLevel="0" r="102">
      <c r="A102" s="13" t="n"/>
      <c r="B102" s="36" t="s"/>
      <c r="C102" s="30" t="s">
        <v>39</v>
      </c>
      <c r="D102" s="26" t="n">
        <v>60</v>
      </c>
      <c r="E102" s="28" t="n">
        <v>4.2</v>
      </c>
      <c r="F102" s="28" t="n">
        <v>0.66</v>
      </c>
      <c r="G102" s="28" t="n">
        <v>24.18</v>
      </c>
      <c r="H102" s="28" t="n">
        <v>115.8</v>
      </c>
      <c r="I102" s="26" t="n">
        <v>516</v>
      </c>
      <c r="J102" s="0" t="n"/>
      <c r="K102" s="0" t="n"/>
      <c r="L102" s="0" t="n"/>
    </row>
    <row outlineLevel="0" r="103">
      <c r="A103" s="13" t="n"/>
      <c r="B103" s="21" t="s">
        <v>40</v>
      </c>
      <c r="C103" s="23" t="s"/>
      <c r="D103" s="31" t="n">
        <f aca="false" ca="false" dt2D="false" dtr="false" t="normal">D97+D98+D99+D100+D101+D102</f>
        <v>910</v>
      </c>
      <c r="E103" s="31" t="n">
        <f aca="false" ca="false" dt2D="false" dtr="false" t="normal">E97+E98+E99+E100+E101+E102</f>
        <v>28.909999999999997</v>
      </c>
      <c r="F103" s="31" t="n">
        <f aca="false" ca="false" dt2D="false" dtr="false" t="normal">F97+F98+F99+F100+F101+F102</f>
        <v>44.39</v>
      </c>
      <c r="G103" s="31" t="n">
        <f aca="false" ca="false" dt2D="false" dtr="false" t="normal">G97+G98+G99+G100+G101+G102</f>
        <v>108.53</v>
      </c>
      <c r="H103" s="31" t="n">
        <f aca="false" ca="false" dt2D="false" dtr="false" t="normal">H97+H98+H99+H100+H101+H102</f>
        <v>942.1999999999999</v>
      </c>
      <c r="I103" s="26" t="n"/>
      <c r="J103" s="32" t="n">
        <f aca="false" ca="false" dt2D="false" dtr="false" t="normal">H103/H107</f>
        <v>0.6410963005300508</v>
      </c>
      <c r="K103" s="0" t="n"/>
      <c r="L103" s="0" t="n"/>
    </row>
    <row outlineLevel="0" r="104">
      <c r="A104" s="13" t="n"/>
      <c r="B104" s="26" t="s">
        <v>41</v>
      </c>
      <c r="C104" s="26" t="s">
        <v>42</v>
      </c>
      <c r="D104" s="26" t="n">
        <v>200</v>
      </c>
      <c r="E104" s="26" t="n">
        <v>5.7</v>
      </c>
      <c r="F104" s="26" t="n">
        <v>6.3</v>
      </c>
      <c r="G104" s="26" t="n">
        <v>7.8</v>
      </c>
      <c r="H104" s="26" t="n">
        <v>114</v>
      </c>
      <c r="I104" s="26" t="n">
        <v>280</v>
      </c>
      <c r="J104" s="0" t="n"/>
      <c r="K104" s="0" t="n"/>
      <c r="L104" s="0" t="n"/>
    </row>
    <row outlineLevel="0" r="105">
      <c r="A105" s="13" t="n"/>
      <c r="B105" s="37" t="s"/>
      <c r="C105" s="26" t="s">
        <v>43</v>
      </c>
      <c r="D105" s="26" t="n">
        <v>65</v>
      </c>
      <c r="E105" s="26" t="n">
        <v>4.55</v>
      </c>
      <c r="F105" s="26" t="n">
        <v>13.65</v>
      </c>
      <c r="G105" s="26" t="n">
        <v>34.45</v>
      </c>
      <c r="H105" s="26" t="n">
        <v>279.5</v>
      </c>
      <c r="I105" s="26" t="n"/>
      <c r="J105" s="0" t="n"/>
      <c r="K105" s="0" t="n"/>
      <c r="L105" s="0" t="n"/>
    </row>
    <row outlineLevel="0" r="106">
      <c r="A106" s="13" t="n"/>
      <c r="B106" s="21" t="s">
        <v>44</v>
      </c>
      <c r="C106" s="23" t="s"/>
      <c r="D106" s="21" t="n">
        <f aca="false" ca="false" dt2D="false" dtr="false" t="normal">D104+D105</f>
        <v>265</v>
      </c>
      <c r="E106" s="21" t="n">
        <f aca="false" ca="false" dt2D="false" dtr="false" t="normal">E104+E105</f>
        <v>10.25</v>
      </c>
      <c r="F106" s="21" t="n">
        <f aca="false" ca="false" dt2D="false" dtr="false" t="normal">F104+F105</f>
        <v>19.95</v>
      </c>
      <c r="G106" s="21" t="n">
        <f aca="false" ca="false" dt2D="false" dtr="false" t="normal">G104+G105</f>
        <v>42.25</v>
      </c>
      <c r="H106" s="21" t="n">
        <f aca="false" ca="false" dt2D="false" dtr="false" t="normal">H104+H105</f>
        <v>393.5</v>
      </c>
      <c r="I106" s="26" t="n"/>
      <c r="J106" s="32" t="n">
        <f aca="false" ca="false" dt2D="false" dtr="false" t="normal">H106/H107</f>
        <v>0.26774718134002873</v>
      </c>
      <c r="K106" s="0" t="n"/>
      <c r="L106" s="0" t="n"/>
    </row>
    <row outlineLevel="0" r="107">
      <c r="A107" s="13" t="n"/>
      <c r="B107" s="21" t="s">
        <v>45</v>
      </c>
      <c r="C107" s="23" t="s"/>
      <c r="D107" s="31" t="n">
        <f aca="false" ca="false" dt2D="false" dtr="false" t="normal">D96+D103</f>
        <v>1540</v>
      </c>
      <c r="E107" s="31" t="n">
        <f aca="false" ca="false" dt2D="false" dtr="false" t="normal">E96+E103</f>
        <v>44.379999999999995</v>
      </c>
      <c r="F107" s="31" t="n">
        <f aca="false" ca="false" dt2D="false" dtr="false" t="normal">F96+F103</f>
        <v>59.22</v>
      </c>
      <c r="G107" s="31" t="n">
        <f aca="false" ca="false" dt2D="false" dtr="false" t="normal">G96+G103</f>
        <v>190.68</v>
      </c>
      <c r="H107" s="31" t="n">
        <f aca="false" ca="false" dt2D="false" dtr="false" t="normal">H96+H103</f>
        <v>1469.67</v>
      </c>
      <c r="I107" s="21" t="n"/>
      <c r="J107" s="0" t="n"/>
      <c r="K107" s="0" t="n"/>
      <c r="L107" s="0" t="n"/>
    </row>
    <row outlineLevel="0" r="108">
      <c r="A108" s="13" t="n"/>
      <c r="B108" s="21" t="s">
        <v>76</v>
      </c>
      <c r="C108" s="22" t="s"/>
      <c r="D108" s="22" t="s"/>
      <c r="E108" s="22" t="s"/>
      <c r="F108" s="22" t="s"/>
      <c r="G108" s="22" t="s"/>
      <c r="H108" s="22" t="s"/>
      <c r="I108" s="23" t="s"/>
      <c r="J108" s="0" t="n"/>
      <c r="K108" s="0" t="n"/>
      <c r="L108" s="0" t="n"/>
    </row>
    <row outlineLevel="0" r="109">
      <c r="A109" s="13" t="n"/>
      <c r="B109" s="21" t="s">
        <v>26</v>
      </c>
      <c r="C109" s="22" t="s"/>
      <c r="D109" s="22" t="s"/>
      <c r="E109" s="22" t="s"/>
      <c r="F109" s="22" t="s"/>
      <c r="G109" s="22" t="s"/>
      <c r="H109" s="22" t="s"/>
      <c r="I109" s="23" t="s"/>
      <c r="J109" s="0" t="n"/>
      <c r="K109" s="0" t="n"/>
      <c r="L109" s="0" t="n"/>
    </row>
    <row outlineLevel="0" r="110">
      <c r="A110" s="13" t="n"/>
      <c r="B110" s="26" t="s">
        <v>27</v>
      </c>
      <c r="C110" s="25" t="s">
        <v>47</v>
      </c>
      <c r="D110" s="26" t="s">
        <v>48</v>
      </c>
      <c r="E110" s="26" t="n">
        <v>7.68</v>
      </c>
      <c r="F110" s="26" t="n">
        <v>7.29</v>
      </c>
      <c r="G110" s="26" t="n">
        <v>16.23</v>
      </c>
      <c r="H110" s="26" t="n">
        <v>130.24</v>
      </c>
      <c r="I110" s="26" t="n">
        <v>319</v>
      </c>
      <c r="J110" s="0" t="n"/>
      <c r="K110" s="0" t="n"/>
      <c r="L110" s="0" t="n"/>
    </row>
    <row outlineLevel="0" r="111">
      <c r="A111" s="13" t="n"/>
      <c r="B111" s="35" t="s"/>
      <c r="C111" s="25" t="s">
        <v>49</v>
      </c>
      <c r="D111" s="26" t="n">
        <v>50</v>
      </c>
      <c r="E111" s="26" t="n">
        <v>3</v>
      </c>
      <c r="F111" s="26" t="n">
        <v>10.75</v>
      </c>
      <c r="G111" s="26" t="n">
        <v>18.25</v>
      </c>
      <c r="H111" s="26" t="n">
        <v>182.5</v>
      </c>
      <c r="I111" s="26" t="n">
        <v>1</v>
      </c>
      <c r="J111" s="0" t="n"/>
      <c r="K111" s="0" t="n"/>
      <c r="L111" s="0" t="n"/>
    </row>
    <row outlineLevel="0" r="112">
      <c r="A112" s="13" t="n"/>
      <c r="B112" s="35" t="s"/>
      <c r="C112" s="26" t="s">
        <v>61</v>
      </c>
      <c r="D112" s="26" t="n">
        <v>200</v>
      </c>
      <c r="E112" s="26" t="n">
        <v>0.1</v>
      </c>
      <c r="F112" s="26" t="n">
        <v>0.04</v>
      </c>
      <c r="G112" s="26" t="n">
        <v>9.9</v>
      </c>
      <c r="H112" s="28" t="n">
        <v>35</v>
      </c>
      <c r="I112" s="26" t="n">
        <v>268</v>
      </c>
      <c r="J112" s="0" t="n"/>
      <c r="K112" s="0" t="n"/>
      <c r="L112" s="0" t="n"/>
    </row>
    <row outlineLevel="0" r="113">
      <c r="A113" s="13" t="n"/>
      <c r="B113" s="37" t="s"/>
      <c r="C113" s="30" t="s">
        <v>51</v>
      </c>
      <c r="D113" s="26" t="n">
        <v>150</v>
      </c>
      <c r="E113" s="30" t="n">
        <v>1.5</v>
      </c>
      <c r="F113" s="30" t="n">
        <v>0.5</v>
      </c>
      <c r="G113" s="30" t="n">
        <v>21</v>
      </c>
      <c r="H113" s="30" t="n">
        <v>96</v>
      </c>
      <c r="I113" s="26" t="n">
        <v>112</v>
      </c>
      <c r="J113" s="0" t="n"/>
      <c r="K113" s="0" t="n"/>
      <c r="L113" s="0" t="n"/>
    </row>
    <row outlineLevel="0" r="114">
      <c r="A114" s="13" t="n"/>
      <c r="B114" s="21" t="s">
        <v>32</v>
      </c>
      <c r="C114" s="23" t="s"/>
      <c r="D114" s="31" t="n">
        <f aca="false" ca="false" dt2D="false" dtr="false" t="normal">226+D111+D112</f>
        <v>476</v>
      </c>
      <c r="E114" s="31" t="n">
        <f aca="false" ca="false" dt2D="false" dtr="false" t="normal">E110+E111+E112</f>
        <v>10.78</v>
      </c>
      <c r="F114" s="31" t="n">
        <f aca="false" ca="false" dt2D="false" dtr="false" t="normal">F110+F111+F112</f>
        <v>18.08</v>
      </c>
      <c r="G114" s="31" t="n">
        <f aca="false" ca="false" dt2D="false" dtr="false" t="normal">G110+G111+G112</f>
        <v>44.38</v>
      </c>
      <c r="H114" s="31" t="n">
        <f aca="false" ca="false" dt2D="false" dtr="false" t="normal">H110+H111+H112</f>
        <v>347.74</v>
      </c>
      <c r="I114" s="26" t="n"/>
      <c r="J114" s="32" t="n">
        <f aca="false" ca="false" dt2D="false" dtr="false" t="normal">H114/H125</f>
        <v>0.3384792088459742</v>
      </c>
      <c r="K114" s="0" t="n"/>
      <c r="L114" s="0" t="n"/>
    </row>
    <row outlineLevel="0" r="115">
      <c r="A115" s="13" t="n"/>
      <c r="B115" s="33" t="s">
        <v>33</v>
      </c>
      <c r="C115" s="34" t="s">
        <v>52</v>
      </c>
      <c r="D115" s="26" t="n">
        <v>100</v>
      </c>
      <c r="E115" s="26" t="n">
        <v>1.1</v>
      </c>
      <c r="F115" s="26" t="n">
        <v>0.2</v>
      </c>
      <c r="G115" s="26" t="n">
        <v>3.8</v>
      </c>
      <c r="H115" s="28" t="n">
        <v>22</v>
      </c>
      <c r="I115" s="26" t="n">
        <v>71</v>
      </c>
      <c r="J115" s="0" t="n"/>
      <c r="K115" s="0" t="n"/>
      <c r="L115" s="0" t="n"/>
    </row>
    <row outlineLevel="0" r="116">
      <c r="A116" s="13" t="n"/>
      <c r="B116" s="35" t="s"/>
      <c r="C116" s="30" t="s">
        <v>53</v>
      </c>
      <c r="D116" s="26" t="n">
        <v>250</v>
      </c>
      <c r="E116" s="26" t="n">
        <v>1.75</v>
      </c>
      <c r="F116" s="26" t="n">
        <v>4.98</v>
      </c>
      <c r="G116" s="26" t="n">
        <v>7.78</v>
      </c>
      <c r="H116" s="26" t="n">
        <v>83</v>
      </c>
      <c r="I116" s="26" t="n">
        <v>142</v>
      </c>
      <c r="J116" s="0" t="n"/>
      <c r="K116" s="0" t="n"/>
      <c r="L116" s="0" t="n"/>
    </row>
    <row outlineLevel="0" r="117">
      <c r="A117" s="13" t="n"/>
      <c r="B117" s="35" t="s"/>
      <c r="C117" s="30" t="s">
        <v>64</v>
      </c>
      <c r="D117" s="26" t="n">
        <v>200</v>
      </c>
      <c r="E117" s="26" t="n">
        <v>7.54</v>
      </c>
      <c r="F117" s="26" t="n">
        <v>0.9</v>
      </c>
      <c r="G117" s="26" t="n">
        <v>38.72</v>
      </c>
      <c r="H117" s="28" t="n">
        <v>193.2</v>
      </c>
      <c r="I117" s="26" t="n">
        <v>291</v>
      </c>
      <c r="J117" s="0" t="n"/>
      <c r="K117" s="0" t="n"/>
      <c r="L117" s="0" t="n"/>
    </row>
    <row outlineLevel="0" r="118">
      <c r="A118" s="13" t="n"/>
      <c r="B118" s="35" t="s"/>
      <c r="C118" s="30" t="s">
        <v>77</v>
      </c>
      <c r="D118" s="26" t="n">
        <v>100</v>
      </c>
      <c r="E118" s="26" t="n">
        <v>11.76</v>
      </c>
      <c r="F118" s="26" t="n">
        <v>10.78</v>
      </c>
      <c r="G118" s="26" t="n">
        <v>2.94</v>
      </c>
      <c r="H118" s="28" t="n">
        <v>155.62</v>
      </c>
      <c r="I118" s="26" t="n">
        <v>301</v>
      </c>
      <c r="J118" s="0" t="n"/>
      <c r="K118" s="0" t="n"/>
      <c r="L118" s="0" t="n"/>
    </row>
    <row outlineLevel="0" r="119">
      <c r="A119" s="13" t="n"/>
      <c r="B119" s="35" t="s"/>
      <c r="C119" s="44" t="s">
        <v>66</v>
      </c>
      <c r="D119" s="26" t="n">
        <v>200</v>
      </c>
      <c r="E119" s="26" t="n">
        <v>0.5</v>
      </c>
      <c r="F119" s="26" t="n">
        <v>0</v>
      </c>
      <c r="G119" s="26" t="n">
        <v>27</v>
      </c>
      <c r="H119" s="26" t="n">
        <v>110</v>
      </c>
      <c r="I119" s="26" t="n">
        <v>508</v>
      </c>
      <c r="J119" s="0" t="n"/>
      <c r="K119" s="0" t="n"/>
      <c r="L119" s="0" t="n"/>
    </row>
    <row outlineLevel="0" r="120">
      <c r="A120" s="13" t="n"/>
      <c r="B120" s="36" t="s"/>
      <c r="C120" s="30" t="s">
        <v>39</v>
      </c>
      <c r="D120" s="26" t="n">
        <v>60</v>
      </c>
      <c r="E120" s="28" t="n">
        <v>4.2</v>
      </c>
      <c r="F120" s="28" t="n">
        <v>0.66</v>
      </c>
      <c r="G120" s="28" t="n">
        <v>24.18</v>
      </c>
      <c r="H120" s="28" t="n">
        <v>115.8</v>
      </c>
      <c r="I120" s="26" t="n">
        <v>516</v>
      </c>
      <c r="J120" s="0" t="n"/>
      <c r="K120" s="0" t="n"/>
      <c r="L120" s="0" t="n"/>
    </row>
    <row outlineLevel="0" r="121">
      <c r="A121" s="13" t="n"/>
      <c r="B121" s="21" t="s">
        <v>40</v>
      </c>
      <c r="C121" s="23" t="s"/>
      <c r="D121" s="31" t="n">
        <f aca="false" ca="false" dt2D="false" dtr="false" t="normal">D115+D116+D117+D118+D119+D120</f>
        <v>910</v>
      </c>
      <c r="E121" s="31" t="n">
        <f aca="false" ca="false" dt2D="false" dtr="false" t="normal">E115+E116+E117+E118+E119+E120</f>
        <v>26.849999999999998</v>
      </c>
      <c r="F121" s="31" t="n">
        <f aca="false" ca="false" dt2D="false" dtr="false" t="normal">F115+F116+F117+F118+F119+F120</f>
        <v>17.52</v>
      </c>
      <c r="G121" s="31" t="n">
        <f aca="false" ca="false" dt2D="false" dtr="false" t="normal">G115+G116+G117+G118+G119+G120</f>
        <v>104.41999999999999</v>
      </c>
      <c r="H121" s="31" t="n">
        <f aca="false" ca="false" dt2D="false" dtr="false" t="normal">H115+H116+H117+H118+H119+H120</f>
        <v>679.6199999999999</v>
      </c>
      <c r="I121" s="26" t="n"/>
      <c r="J121" s="32" t="n">
        <f aca="false" ca="false" dt2D="false" dtr="false" t="normal">H121/H125</f>
        <v>0.6615207911540258</v>
      </c>
      <c r="K121" s="0" t="n"/>
      <c r="L121" s="0" t="n"/>
    </row>
    <row outlineLevel="0" r="122">
      <c r="A122" s="13" t="n"/>
      <c r="B122" s="26" t="s">
        <v>41</v>
      </c>
      <c r="C122" s="44" t="s">
        <v>56</v>
      </c>
      <c r="D122" s="26" t="n">
        <v>200</v>
      </c>
      <c r="E122" s="26" t="n">
        <v>3.16</v>
      </c>
      <c r="F122" s="26" t="n">
        <v>2.68</v>
      </c>
      <c r="G122" s="26" t="n">
        <v>15.94</v>
      </c>
      <c r="H122" s="26" t="n">
        <v>100.6</v>
      </c>
      <c r="I122" s="26" t="n">
        <v>379</v>
      </c>
      <c r="J122" s="0" t="n"/>
      <c r="K122" s="0" t="n"/>
      <c r="L122" s="0" t="n"/>
    </row>
    <row outlineLevel="0" r="123">
      <c r="A123" s="13" t="n"/>
      <c r="B123" s="37" t="s"/>
      <c r="C123" s="26" t="s">
        <v>78</v>
      </c>
      <c r="D123" s="26" t="n">
        <v>65</v>
      </c>
      <c r="E123" s="26" t="n">
        <v>4.55</v>
      </c>
      <c r="F123" s="26" t="n">
        <v>13.65</v>
      </c>
      <c r="G123" s="26" t="n">
        <v>34.45</v>
      </c>
      <c r="H123" s="26" t="n">
        <v>279.5</v>
      </c>
      <c r="I123" s="26" t="n"/>
      <c r="J123" s="0" t="n"/>
      <c r="K123" s="0" t="n"/>
      <c r="L123" s="0" t="n"/>
    </row>
    <row outlineLevel="0" r="124">
      <c r="A124" s="13" t="n"/>
      <c r="B124" s="21" t="s">
        <v>44</v>
      </c>
      <c r="C124" s="23" t="s"/>
      <c r="D124" s="21" t="n">
        <f aca="false" ca="false" dt2D="false" dtr="false" t="normal">D122+D123</f>
        <v>265</v>
      </c>
      <c r="E124" s="21" t="n">
        <f aca="false" ca="false" dt2D="false" dtr="false" t="normal">E122+E123</f>
        <v>7.71</v>
      </c>
      <c r="F124" s="21" t="n">
        <f aca="false" ca="false" dt2D="false" dtr="false" t="normal">F122+F123</f>
        <v>16.330000000000002</v>
      </c>
      <c r="G124" s="21" t="n">
        <f aca="false" ca="false" dt2D="false" dtr="false" t="normal">G122+G123</f>
        <v>50.39</v>
      </c>
      <c r="H124" s="21" t="n">
        <f aca="false" ca="false" dt2D="false" dtr="false" t="normal">H122+H123</f>
        <v>380.1</v>
      </c>
      <c r="I124" s="26" t="n"/>
      <c r="J124" s="32" t="n">
        <f aca="false" ca="false" dt2D="false" dtr="false" t="normal">H124/H125</f>
        <v>0.36997741784768734</v>
      </c>
      <c r="K124" s="0" t="n"/>
      <c r="L124" s="0" t="n"/>
    </row>
    <row outlineLevel="0" r="125">
      <c r="A125" s="13" t="n"/>
      <c r="B125" s="21" t="s">
        <v>45</v>
      </c>
      <c r="C125" s="23" t="s"/>
      <c r="D125" s="31" t="n">
        <f aca="false" ca="false" dt2D="false" dtr="false" t="normal">D114+D121</f>
        <v>1386</v>
      </c>
      <c r="E125" s="31" t="n">
        <f aca="false" ca="false" dt2D="false" dtr="false" t="normal">E114+E121</f>
        <v>37.629999999999995</v>
      </c>
      <c r="F125" s="31" t="n">
        <f aca="false" ca="false" dt2D="false" dtr="false" t="normal">F114+F121</f>
        <v>35.599999999999994</v>
      </c>
      <c r="G125" s="31" t="n">
        <f aca="false" ca="false" dt2D="false" dtr="false" t="normal">G114+G121</f>
        <v>148.79999999999998</v>
      </c>
      <c r="H125" s="31" t="n">
        <f aca="false" ca="false" dt2D="false" dtr="false" t="normal">H114+H121</f>
        <v>1027.36</v>
      </c>
      <c r="I125" s="21" t="n"/>
      <c r="J125" s="0" t="n"/>
      <c r="K125" s="0" t="n"/>
      <c r="L125" s="0" t="n"/>
    </row>
    <row outlineLevel="0" r="126">
      <c r="A126" s="13" t="n"/>
      <c r="B126" s="21" t="s">
        <v>46</v>
      </c>
      <c r="C126" s="22" t="s"/>
      <c r="D126" s="22" t="s"/>
      <c r="E126" s="22" t="s"/>
      <c r="F126" s="22" t="s"/>
      <c r="G126" s="22" t="s"/>
      <c r="H126" s="22" t="s"/>
      <c r="I126" s="23" t="s"/>
      <c r="J126" s="0" t="n"/>
      <c r="K126" s="0" t="n"/>
      <c r="L126" s="0" t="n"/>
    </row>
    <row outlineLevel="0" r="127">
      <c r="A127" s="13" t="n"/>
      <c r="B127" s="33" t="s">
        <v>27</v>
      </c>
      <c r="C127" s="25" t="s">
        <v>79</v>
      </c>
      <c r="D127" s="26" t="n">
        <v>200</v>
      </c>
      <c r="E127" s="26" t="n">
        <v>7.4</v>
      </c>
      <c r="F127" s="26" t="n">
        <v>7.48</v>
      </c>
      <c r="G127" s="26" t="n">
        <v>35.8</v>
      </c>
      <c r="H127" s="26" t="n">
        <v>283.6</v>
      </c>
      <c r="I127" s="26" t="n">
        <v>267</v>
      </c>
      <c r="J127" s="0" t="n"/>
      <c r="K127" s="0" t="n"/>
      <c r="L127" s="0" t="n"/>
    </row>
    <row outlineLevel="0" r="128">
      <c r="A128" s="13" t="n"/>
      <c r="B128" s="35" t="s"/>
      <c r="C128" s="30" t="s">
        <v>30</v>
      </c>
      <c r="D128" s="26" t="n">
        <v>200</v>
      </c>
      <c r="E128" s="26" t="n">
        <v>0.1</v>
      </c>
      <c r="F128" s="26" t="n">
        <v>0</v>
      </c>
      <c r="G128" s="26" t="n">
        <v>15.2</v>
      </c>
      <c r="H128" s="26" t="n">
        <v>61</v>
      </c>
      <c r="I128" s="26" t="n">
        <v>494</v>
      </c>
      <c r="J128" s="0" t="n"/>
      <c r="K128" s="0" t="n"/>
      <c r="L128" s="0" t="n"/>
    </row>
    <row outlineLevel="0" r="129">
      <c r="A129" s="13" t="n"/>
      <c r="B129" s="36" t="s"/>
      <c r="C129" s="30" t="s">
        <v>60</v>
      </c>
      <c r="D129" s="26" t="n">
        <v>50</v>
      </c>
      <c r="E129" s="26" t="n">
        <v>6.25</v>
      </c>
      <c r="F129" s="26" t="n">
        <v>3.75</v>
      </c>
      <c r="G129" s="26" t="n">
        <v>18.13</v>
      </c>
      <c r="H129" s="26" t="n">
        <v>133.75</v>
      </c>
      <c r="I129" s="26" t="n">
        <v>3</v>
      </c>
      <c r="J129" s="0" t="n"/>
      <c r="K129" s="0" t="n"/>
      <c r="L129" s="0" t="n"/>
    </row>
    <row outlineLevel="0" r="130">
      <c r="A130" s="13" t="n"/>
      <c r="B130" s="53" t="n"/>
      <c r="C130" s="30" t="s">
        <v>51</v>
      </c>
      <c r="D130" s="26" t="n">
        <v>230</v>
      </c>
      <c r="E130" s="30" t="n">
        <v>3.75</v>
      </c>
      <c r="F130" s="30" t="n">
        <v>1.25</v>
      </c>
      <c r="G130" s="30" t="n">
        <v>52.5</v>
      </c>
      <c r="H130" s="30" t="n">
        <v>240</v>
      </c>
      <c r="I130" s="26" t="n"/>
      <c r="J130" s="0" t="n"/>
      <c r="K130" s="0" t="n"/>
      <c r="L130" s="0" t="n"/>
    </row>
    <row outlineLevel="0" r="131">
      <c r="A131" s="13" t="n"/>
      <c r="B131" s="21" t="s">
        <v>32</v>
      </c>
      <c r="C131" s="23" t="s"/>
      <c r="D131" s="31" t="n">
        <f aca="false" ca="false" dt2D="false" dtr="false" t="normal">D127+D128+D129+D130</f>
        <v>680</v>
      </c>
      <c r="E131" s="31" t="n">
        <f aca="false" ca="false" dt2D="false" dtr="false" t="normal">E127+E128+E129+E130</f>
        <v>17.5</v>
      </c>
      <c r="F131" s="31" t="n">
        <f aca="false" ca="false" dt2D="false" dtr="false" t="normal">F127+F128+F129+F130</f>
        <v>12.48</v>
      </c>
      <c r="G131" s="31" t="n">
        <f aca="false" ca="false" dt2D="false" dtr="false" t="normal">G127+G128+G129+G130</f>
        <v>121.63</v>
      </c>
      <c r="H131" s="31" t="n">
        <f aca="false" ca="false" dt2D="false" dtr="false" t="normal">H127+H128+H129+H130</f>
        <v>718.35</v>
      </c>
      <c r="I131" s="21" t="n"/>
      <c r="J131" s="32" t="n">
        <f aca="false" ca="false" dt2D="false" dtr="false" t="normal">H131/H142</f>
        <v>0.505079978906662</v>
      </c>
      <c r="K131" s="0" t="n"/>
      <c r="L131" s="0" t="n"/>
    </row>
    <row outlineLevel="0" r="132">
      <c r="A132" s="13" t="n"/>
      <c r="B132" s="33" t="s">
        <v>33</v>
      </c>
      <c r="C132" s="34" t="s">
        <v>34</v>
      </c>
      <c r="D132" s="26" t="n">
        <v>100</v>
      </c>
      <c r="E132" s="26" t="n">
        <v>0.9</v>
      </c>
      <c r="F132" s="26" t="n">
        <v>5.1</v>
      </c>
      <c r="G132" s="26" t="n">
        <v>3.6</v>
      </c>
      <c r="H132" s="28" t="n">
        <v>64</v>
      </c>
      <c r="I132" s="26" t="n">
        <v>31</v>
      </c>
      <c r="J132" s="0" t="n"/>
      <c r="K132" s="0" t="n"/>
      <c r="L132" s="0" t="n"/>
    </row>
    <row outlineLevel="0" r="133">
      <c r="A133" s="13" t="n"/>
      <c r="B133" s="35" t="s"/>
      <c r="C133" s="30" t="s">
        <v>80</v>
      </c>
      <c r="D133" s="26" t="n">
        <v>250</v>
      </c>
      <c r="E133" s="28" t="n">
        <v>2.68</v>
      </c>
      <c r="F133" s="28" t="n">
        <v>2.5</v>
      </c>
      <c r="G133" s="28" t="n">
        <v>19.33</v>
      </c>
      <c r="H133" s="28" t="n">
        <v>112.5</v>
      </c>
      <c r="I133" s="26" t="n">
        <v>61</v>
      </c>
      <c r="J133" s="0" t="n"/>
      <c r="K133" s="0" t="n"/>
      <c r="L133" s="0" t="n"/>
    </row>
    <row outlineLevel="0" r="134">
      <c r="A134" s="13" t="n"/>
      <c r="B134" s="35" t="s"/>
      <c r="C134" s="30" t="s">
        <v>69</v>
      </c>
      <c r="D134" s="26" t="n">
        <v>200</v>
      </c>
      <c r="E134" s="26" t="n">
        <v>4.2</v>
      </c>
      <c r="F134" s="26" t="n">
        <v>8.8</v>
      </c>
      <c r="G134" s="26" t="n">
        <v>21.8</v>
      </c>
      <c r="H134" s="26" t="n">
        <v>184</v>
      </c>
      <c r="I134" s="26" t="n">
        <v>429</v>
      </c>
      <c r="J134" s="0" t="n"/>
      <c r="K134" s="0" t="n"/>
      <c r="L134" s="0" t="n"/>
    </row>
    <row outlineLevel="0" r="135">
      <c r="A135" s="13" t="n"/>
      <c r="B135" s="35" t="s"/>
      <c r="C135" s="30" t="s">
        <v>81</v>
      </c>
      <c r="D135" s="26" t="n">
        <v>120</v>
      </c>
      <c r="E135" s="28" t="n">
        <v>16.68</v>
      </c>
      <c r="F135" s="28" t="n">
        <v>2.52</v>
      </c>
      <c r="G135" s="28" t="n">
        <v>11.52</v>
      </c>
      <c r="H135" s="28" t="n">
        <v>135.6</v>
      </c>
      <c r="I135" s="26" t="n">
        <v>345</v>
      </c>
      <c r="J135" s="0" t="n"/>
      <c r="K135" s="0" t="n"/>
      <c r="L135" s="0" t="n"/>
    </row>
    <row outlineLevel="0" r="136">
      <c r="A136" s="13" t="n"/>
      <c r="B136" s="35" t="s"/>
      <c r="C136" s="30" t="s">
        <v>38</v>
      </c>
      <c r="D136" s="26" t="n">
        <v>200</v>
      </c>
      <c r="E136" s="26" t="n">
        <v>1</v>
      </c>
      <c r="F136" s="26" t="n">
        <v>0.2</v>
      </c>
      <c r="G136" s="26" t="n">
        <v>0.2</v>
      </c>
      <c r="H136" s="28" t="n">
        <v>92</v>
      </c>
      <c r="I136" s="26" t="n">
        <v>518</v>
      </c>
      <c r="J136" s="0" t="n"/>
      <c r="K136" s="0" t="n"/>
      <c r="L136" s="0" t="n"/>
    </row>
    <row outlineLevel="0" r="137">
      <c r="A137" s="13" t="n"/>
      <c r="B137" s="36" t="s"/>
      <c r="C137" s="30" t="s">
        <v>39</v>
      </c>
      <c r="D137" s="26" t="n">
        <v>60</v>
      </c>
      <c r="E137" s="28" t="n">
        <v>4.2</v>
      </c>
      <c r="F137" s="28" t="n">
        <v>0.66</v>
      </c>
      <c r="G137" s="28" t="n">
        <v>24.18</v>
      </c>
      <c r="H137" s="28" t="n">
        <v>115.8</v>
      </c>
      <c r="I137" s="26" t="n">
        <v>516</v>
      </c>
      <c r="J137" s="0" t="n"/>
      <c r="K137" s="0" t="n"/>
      <c r="L137" s="0" t="n"/>
    </row>
    <row outlineLevel="0" r="138">
      <c r="A138" s="13" t="n"/>
      <c r="B138" s="21" t="s">
        <v>40</v>
      </c>
      <c r="C138" s="23" t="s"/>
      <c r="D138" s="31" t="n">
        <f aca="false" ca="false" dt2D="false" dtr="false" t="normal">D132+D133+D134+D135+D136+D137</f>
        <v>930</v>
      </c>
      <c r="E138" s="31" t="n">
        <f aca="false" ca="false" dt2D="false" dtr="false" t="normal">E132+E133+E134+E135+E136+E137</f>
        <v>29.66</v>
      </c>
      <c r="F138" s="31" t="n">
        <f aca="false" ca="false" dt2D="false" dtr="false" t="normal">F132+F133+F134+F135+F136+F137</f>
        <v>19.779999999999998</v>
      </c>
      <c r="G138" s="31" t="n">
        <f aca="false" ca="false" dt2D="false" dtr="false" t="normal">G132+G133+G134+G135+G136+G137</f>
        <v>80.63</v>
      </c>
      <c r="H138" s="31" t="n">
        <f aca="false" ca="false" dt2D="false" dtr="false" t="normal">H132+H133+H134+H135+H136+H137</f>
        <v>703.9</v>
      </c>
      <c r="I138" s="26" t="n"/>
      <c r="J138" s="32" t="n">
        <f aca="false" ca="false" dt2D="false" dtr="false" t="normal">H138/H142</f>
        <v>0.494920021093338</v>
      </c>
      <c r="K138" s="0" t="n"/>
      <c r="L138" s="0" t="n"/>
    </row>
    <row outlineLevel="0" r="139">
      <c r="A139" s="13" t="n"/>
      <c r="B139" s="26" t="s">
        <v>41</v>
      </c>
      <c r="C139" s="26" t="s">
        <v>42</v>
      </c>
      <c r="D139" s="26" t="n">
        <v>200</v>
      </c>
      <c r="E139" s="26" t="n">
        <v>5.7</v>
      </c>
      <c r="F139" s="26" t="n">
        <v>6.3</v>
      </c>
      <c r="G139" s="26" t="n">
        <v>7.8</v>
      </c>
      <c r="H139" s="26" t="n">
        <v>114</v>
      </c>
      <c r="I139" s="26" t="n">
        <v>280</v>
      </c>
      <c r="J139" s="0" t="n"/>
      <c r="K139" s="0" t="n"/>
      <c r="L139" s="0" t="n"/>
    </row>
    <row outlineLevel="0" r="140">
      <c r="A140" s="13" t="n"/>
      <c r="B140" s="37" t="s"/>
      <c r="C140" s="26" t="s">
        <v>43</v>
      </c>
      <c r="D140" s="26" t="n">
        <v>65</v>
      </c>
      <c r="E140" s="26" t="n">
        <v>4.55</v>
      </c>
      <c r="F140" s="26" t="n">
        <v>13.65</v>
      </c>
      <c r="G140" s="26" t="n">
        <v>34.45</v>
      </c>
      <c r="H140" s="26" t="n">
        <v>279.5</v>
      </c>
      <c r="I140" s="26" t="n"/>
      <c r="J140" s="0" t="n"/>
      <c r="K140" s="0" t="n"/>
      <c r="L140" s="0" t="n"/>
    </row>
    <row outlineLevel="0" r="141">
      <c r="A141" s="13" t="n"/>
      <c r="B141" s="21" t="s">
        <v>44</v>
      </c>
      <c r="C141" s="23" t="s"/>
      <c r="D141" s="21" t="n">
        <f aca="false" ca="false" dt2D="false" dtr="false" t="normal">D139+D140</f>
        <v>265</v>
      </c>
      <c r="E141" s="21" t="n">
        <f aca="false" ca="false" dt2D="false" dtr="false" t="normal">E139+E140</f>
        <v>10.25</v>
      </c>
      <c r="F141" s="21" t="n">
        <f aca="false" ca="false" dt2D="false" dtr="false" t="normal">F139+F140</f>
        <v>19.95</v>
      </c>
      <c r="G141" s="21" t="n">
        <f aca="false" ca="false" dt2D="false" dtr="false" t="normal">G139+G140</f>
        <v>42.25</v>
      </c>
      <c r="H141" s="21" t="n">
        <f aca="false" ca="false" dt2D="false" dtr="false" t="normal">H139+H140</f>
        <v>393.5</v>
      </c>
      <c r="I141" s="26" t="n"/>
      <c r="J141" s="32" t="n">
        <f aca="false" ca="false" dt2D="false" dtr="false" t="normal">H141/H142</f>
        <v>0.2766742837053964</v>
      </c>
      <c r="K141" s="0" t="n"/>
      <c r="L141" s="0" t="n"/>
    </row>
    <row outlineLevel="0" r="142">
      <c r="A142" s="13" t="n"/>
      <c r="B142" s="21" t="s">
        <v>45</v>
      </c>
      <c r="C142" s="23" t="s"/>
      <c r="D142" s="31" t="n">
        <f aca="false" ca="false" dt2D="false" dtr="false" t="normal">D131+D138</f>
        <v>1610</v>
      </c>
      <c r="E142" s="31" t="n">
        <f aca="false" ca="false" dt2D="false" dtr="false" t="normal">E131+E138</f>
        <v>47.16</v>
      </c>
      <c r="F142" s="31" t="n">
        <f aca="false" ca="false" dt2D="false" dtr="false" t="normal">F131+F138</f>
        <v>32.26</v>
      </c>
      <c r="G142" s="31" t="n">
        <f aca="false" ca="false" dt2D="false" dtr="false" t="normal">G131+G138</f>
        <v>202.26</v>
      </c>
      <c r="H142" s="31" t="n">
        <f aca="false" ca="false" dt2D="false" dtr="false" t="normal">H131+H138</f>
        <v>1422.25</v>
      </c>
      <c r="I142" s="21" t="n"/>
      <c r="J142" s="0" t="n"/>
      <c r="K142" s="0" t="n"/>
      <c r="L142" s="0" t="n"/>
    </row>
    <row outlineLevel="0" r="143">
      <c r="A143" s="13" t="n"/>
      <c r="B143" s="21" t="s">
        <v>58</v>
      </c>
      <c r="C143" s="22" t="s"/>
      <c r="D143" s="22" t="s"/>
      <c r="E143" s="22" t="s"/>
      <c r="F143" s="22" t="s"/>
      <c r="G143" s="22" t="s"/>
      <c r="H143" s="22" t="s"/>
      <c r="I143" s="23" t="s"/>
      <c r="J143" s="0" t="n"/>
      <c r="K143" s="0" t="n"/>
      <c r="L143" s="0" t="n"/>
    </row>
    <row outlineLevel="0" r="144">
      <c r="A144" s="13" t="n"/>
      <c r="B144" s="38" t="s">
        <v>27</v>
      </c>
      <c r="C144" s="25" t="s">
        <v>28</v>
      </c>
      <c r="D144" s="26" t="n">
        <v>200</v>
      </c>
      <c r="E144" s="26" t="n">
        <v>17.24</v>
      </c>
      <c r="F144" s="26" t="n">
        <v>26.76</v>
      </c>
      <c r="G144" s="26" t="n">
        <v>4.62</v>
      </c>
      <c r="H144" s="26" t="n">
        <v>326.16</v>
      </c>
      <c r="I144" s="26" t="n">
        <v>301</v>
      </c>
      <c r="J144" s="0" t="n"/>
      <c r="K144" s="0" t="n"/>
      <c r="L144" s="0" t="n"/>
    </row>
    <row outlineLevel="0" r="145">
      <c r="A145" s="13" t="n"/>
      <c r="B145" s="39" t="s"/>
      <c r="C145" s="25" t="s">
        <v>29</v>
      </c>
      <c r="D145" s="26" t="n">
        <v>60</v>
      </c>
      <c r="E145" s="28" t="n">
        <v>4.56</v>
      </c>
      <c r="F145" s="28" t="n">
        <v>0.48</v>
      </c>
      <c r="G145" s="28" t="n">
        <v>29.52</v>
      </c>
      <c r="H145" s="28" t="n">
        <v>141</v>
      </c>
      <c r="I145" s="26" t="n">
        <v>108</v>
      </c>
      <c r="J145" s="0" t="n"/>
      <c r="K145" s="0" t="n"/>
      <c r="L145" s="0" t="n"/>
    </row>
    <row outlineLevel="0" r="146">
      <c r="A146" s="13" t="n"/>
      <c r="B146" s="39" t="s"/>
      <c r="C146" s="40" t="s">
        <v>50</v>
      </c>
      <c r="D146" s="41" t="n">
        <v>200</v>
      </c>
      <c r="E146" s="40" t="n">
        <v>3.6</v>
      </c>
      <c r="F146" s="40" t="n">
        <v>3.3</v>
      </c>
      <c r="G146" s="40" t="n">
        <v>25</v>
      </c>
      <c r="H146" s="42" t="n">
        <v>144</v>
      </c>
      <c r="I146" s="26" t="n">
        <v>496</v>
      </c>
      <c r="J146" s="0" t="n"/>
      <c r="K146" s="0" t="n"/>
      <c r="L146" s="0" t="n"/>
    </row>
    <row outlineLevel="0" r="147">
      <c r="A147" s="13" t="n"/>
      <c r="B147" s="43" t="s"/>
      <c r="C147" s="30" t="s">
        <v>51</v>
      </c>
      <c r="D147" s="26" t="n">
        <v>150</v>
      </c>
      <c r="E147" s="30" t="n">
        <v>1.5</v>
      </c>
      <c r="F147" s="30" t="n">
        <v>0.5</v>
      </c>
      <c r="G147" s="30" t="n">
        <v>21</v>
      </c>
      <c r="H147" s="30" t="n">
        <v>96</v>
      </c>
      <c r="I147" s="26" t="n">
        <v>112</v>
      </c>
      <c r="J147" s="0" t="n"/>
      <c r="K147" s="0" t="n"/>
      <c r="L147" s="0" t="n"/>
    </row>
    <row outlineLevel="0" r="148">
      <c r="A148" s="13" t="n"/>
      <c r="B148" s="21" t="s">
        <v>32</v>
      </c>
      <c r="C148" s="23" t="s"/>
      <c r="D148" s="31" t="n">
        <f aca="false" ca="false" dt2D="false" dtr="false" t="normal">D144+D145+D146</f>
        <v>460</v>
      </c>
      <c r="E148" s="31" t="n">
        <f aca="false" ca="false" dt2D="false" dtr="false" t="normal">E144+E145+E146</f>
        <v>25.4</v>
      </c>
      <c r="F148" s="31" t="n">
        <f aca="false" ca="false" dt2D="false" dtr="false" t="normal">F144+F145+F146</f>
        <v>30.540000000000003</v>
      </c>
      <c r="G148" s="31" t="n">
        <f aca="false" ca="false" dt2D="false" dtr="false" t="normal">G144+G145+G146</f>
        <v>59.14</v>
      </c>
      <c r="H148" s="31" t="n">
        <f aca="false" ca="false" dt2D="false" dtr="false" t="normal">H144+H145+H146</f>
        <v>611.1600000000001</v>
      </c>
      <c r="I148" s="26" t="n"/>
      <c r="J148" s="32" t="n">
        <f aca="false" ca="false" dt2D="false" dtr="false" t="normal">H148/H158</f>
        <v>0.45167727202181673</v>
      </c>
      <c r="K148" s="0" t="n"/>
      <c r="L148" s="0" t="n"/>
    </row>
    <row outlineLevel="0" r="149">
      <c r="A149" s="13" t="n"/>
      <c r="B149" s="33" t="s">
        <v>33</v>
      </c>
      <c r="C149" s="34" t="s">
        <v>62</v>
      </c>
      <c r="D149" s="26" t="n">
        <v>100</v>
      </c>
      <c r="E149" s="26" t="n">
        <v>0.7</v>
      </c>
      <c r="F149" s="26" t="n">
        <v>0.1</v>
      </c>
      <c r="G149" s="26" t="n">
        <v>1.9</v>
      </c>
      <c r="H149" s="28" t="n">
        <v>12</v>
      </c>
      <c r="I149" s="26" t="n">
        <v>71</v>
      </c>
      <c r="J149" s="0" t="n"/>
      <c r="K149" s="0" t="n"/>
      <c r="L149" s="0" t="n"/>
    </row>
    <row outlineLevel="0" r="150">
      <c r="A150" s="13" t="n"/>
      <c r="B150" s="35" t="s"/>
      <c r="C150" s="30" t="s">
        <v>35</v>
      </c>
      <c r="D150" s="26" t="n">
        <v>250</v>
      </c>
      <c r="E150" s="26" t="n">
        <v>2.7</v>
      </c>
      <c r="F150" s="26" t="n">
        <v>2.85</v>
      </c>
      <c r="G150" s="26" t="n">
        <v>17.45</v>
      </c>
      <c r="H150" s="28" t="n">
        <v>118.25</v>
      </c>
      <c r="I150" s="26" t="n">
        <v>103</v>
      </c>
      <c r="J150" s="0" t="n"/>
      <c r="K150" s="0" t="n"/>
      <c r="L150" s="0" t="n"/>
    </row>
    <row outlineLevel="0" r="151">
      <c r="A151" s="13" t="n"/>
      <c r="B151" s="35" t="s"/>
      <c r="C151" s="30" t="s">
        <v>54</v>
      </c>
      <c r="D151" s="26" t="n">
        <v>200</v>
      </c>
      <c r="E151" s="26" t="n">
        <v>19</v>
      </c>
      <c r="F151" s="26" t="n">
        <v>23.78</v>
      </c>
      <c r="G151" s="26" t="n">
        <v>31.56</v>
      </c>
      <c r="H151" s="28" t="n">
        <v>418.88</v>
      </c>
      <c r="I151" s="26" t="n">
        <v>131</v>
      </c>
      <c r="J151" s="0" t="n"/>
      <c r="K151" s="0" t="n"/>
      <c r="L151" s="0" t="n"/>
    </row>
    <row outlineLevel="0" r="152">
      <c r="A152" s="13" t="n"/>
      <c r="B152" s="35" t="s"/>
      <c r="C152" s="44" t="s">
        <v>55</v>
      </c>
      <c r="D152" s="26" t="n">
        <v>200</v>
      </c>
      <c r="E152" s="26" t="n">
        <v>0.2</v>
      </c>
      <c r="F152" s="26" t="n">
        <v>0</v>
      </c>
      <c r="G152" s="26" t="n">
        <v>19.8</v>
      </c>
      <c r="H152" s="26" t="n">
        <v>77</v>
      </c>
      <c r="I152" s="26" t="n">
        <v>296</v>
      </c>
      <c r="J152" s="0" t="n"/>
      <c r="K152" s="0" t="n"/>
      <c r="L152" s="0" t="n"/>
    </row>
    <row outlineLevel="0" r="153">
      <c r="A153" s="13" t="n"/>
      <c r="B153" s="36" t="s"/>
      <c r="C153" s="30" t="s">
        <v>39</v>
      </c>
      <c r="D153" s="26" t="n">
        <v>60</v>
      </c>
      <c r="E153" s="28" t="n">
        <v>4.2</v>
      </c>
      <c r="F153" s="28" t="n">
        <v>0.66</v>
      </c>
      <c r="G153" s="28" t="n">
        <v>24.18</v>
      </c>
      <c r="H153" s="28" t="n">
        <v>115.8</v>
      </c>
      <c r="I153" s="26" t="n">
        <v>516</v>
      </c>
      <c r="J153" s="0" t="n"/>
      <c r="K153" s="0" t="n"/>
      <c r="L153" s="0" t="n"/>
    </row>
    <row outlineLevel="0" r="154">
      <c r="A154" s="13" t="n"/>
      <c r="B154" s="21" t="s">
        <v>40</v>
      </c>
      <c r="C154" s="23" t="s"/>
      <c r="D154" s="31" t="n">
        <f aca="false" ca="false" dt2D="false" dtr="false" t="normal">D149+D150+D151+D152+D153</f>
        <v>810</v>
      </c>
      <c r="E154" s="31" t="n">
        <f aca="false" ca="false" dt2D="false" dtr="false" t="normal">E149+E150+E151+E152+E153</f>
        <v>26.799999999999997</v>
      </c>
      <c r="F154" s="31" t="n">
        <f aca="false" ca="false" dt2D="false" dtr="false" t="normal">F149+F150+F151+F152+F153</f>
        <v>27.39</v>
      </c>
      <c r="G154" s="31" t="n">
        <f aca="false" ca="false" dt2D="false" dtr="false" t="normal">G149+G150+G151+G152+G153</f>
        <v>94.88999999999999</v>
      </c>
      <c r="H154" s="31" t="n">
        <f aca="false" ca="false" dt2D="false" dtr="false" t="normal">H149+H150+H151+H152+H153</f>
        <v>741.93</v>
      </c>
      <c r="I154" s="26" t="n"/>
      <c r="J154" s="32" t="n">
        <f aca="false" ca="false" dt2D="false" dtr="false" t="normal">H154/H158</f>
        <v>0.5483227279781832</v>
      </c>
      <c r="K154" s="0" t="n"/>
      <c r="L154" s="0" t="n"/>
    </row>
    <row outlineLevel="0" r="155">
      <c r="A155" s="13" t="n"/>
      <c r="B155" s="26" t="s">
        <v>41</v>
      </c>
      <c r="C155" s="44" t="s">
        <v>56</v>
      </c>
      <c r="D155" s="26" t="n">
        <v>200</v>
      </c>
      <c r="E155" s="26" t="n">
        <v>3.16</v>
      </c>
      <c r="F155" s="26" t="n">
        <v>2.68</v>
      </c>
      <c r="G155" s="26" t="n">
        <v>15.94</v>
      </c>
      <c r="H155" s="26" t="n">
        <v>100.6</v>
      </c>
      <c r="I155" s="26" t="n">
        <v>379</v>
      </c>
      <c r="J155" s="0" t="n"/>
      <c r="K155" s="0" t="n"/>
      <c r="L155" s="0" t="n"/>
    </row>
    <row outlineLevel="0" r="156">
      <c r="A156" s="13" t="n"/>
      <c r="B156" s="37" t="s"/>
      <c r="C156" s="26" t="s">
        <v>57</v>
      </c>
      <c r="D156" s="26" t="n">
        <v>65</v>
      </c>
      <c r="E156" s="26" t="n">
        <v>4.55</v>
      </c>
      <c r="F156" s="26" t="n">
        <v>13.65</v>
      </c>
      <c r="G156" s="26" t="n">
        <v>34.45</v>
      </c>
      <c r="H156" s="26" t="n">
        <v>279.5</v>
      </c>
      <c r="I156" s="26" t="n"/>
      <c r="J156" s="0" t="n"/>
      <c r="K156" s="0" t="n"/>
      <c r="L156" s="0" t="n"/>
    </row>
    <row outlineLevel="0" r="157">
      <c r="A157" s="13" t="n"/>
      <c r="B157" s="21" t="s">
        <v>44</v>
      </c>
      <c r="C157" s="23" t="s"/>
      <c r="D157" s="21" t="n">
        <f aca="false" ca="false" dt2D="false" dtr="false" t="normal">D155+D156</f>
        <v>265</v>
      </c>
      <c r="E157" s="21" t="n">
        <f aca="false" ca="false" dt2D="false" dtr="false" t="normal">E155+E156</f>
        <v>7.71</v>
      </c>
      <c r="F157" s="21" t="n">
        <f aca="false" ca="false" dt2D="false" dtr="false" t="normal">F155+F156</f>
        <v>16.330000000000002</v>
      </c>
      <c r="G157" s="21" t="n">
        <f aca="false" ca="false" dt2D="false" dtr="false" t="normal">G155+G156</f>
        <v>50.39</v>
      </c>
      <c r="H157" s="21" t="n">
        <f aca="false" ca="false" dt2D="false" dtr="false" t="normal">H155+H156</f>
        <v>380.1</v>
      </c>
      <c r="I157" s="26" t="n"/>
      <c r="J157" s="32" t="n">
        <f aca="false" ca="false" dt2D="false" dtr="false" t="normal">H157/H158</f>
        <v>0.28091257787730306</v>
      </c>
      <c r="K157" s="0" t="n"/>
      <c r="L157" s="0" t="n"/>
    </row>
    <row outlineLevel="0" r="158">
      <c r="A158" s="13" t="n"/>
      <c r="B158" s="21" t="s">
        <v>45</v>
      </c>
      <c r="C158" s="23" t="s"/>
      <c r="D158" s="31" t="n">
        <f aca="false" ca="false" dt2D="false" dtr="false" t="normal">D148+D154</f>
        <v>1270</v>
      </c>
      <c r="E158" s="31" t="n">
        <f aca="false" ca="false" dt2D="false" dtr="false" t="normal">E148+E154</f>
        <v>52.199999999999996</v>
      </c>
      <c r="F158" s="31" t="n">
        <f aca="false" ca="false" dt2D="false" dtr="false" t="normal">F148+F154</f>
        <v>57.93000000000001</v>
      </c>
      <c r="G158" s="31" t="n">
        <f aca="false" ca="false" dt2D="false" dtr="false" t="normal">G148+G154</f>
        <v>154.02999999999997</v>
      </c>
      <c r="H158" s="31" t="n">
        <f aca="false" ca="false" dt2D="false" dtr="false" t="normal">H148+H154</f>
        <v>1353.0900000000001</v>
      </c>
      <c r="I158" s="21" t="n"/>
      <c r="J158" s="0" t="n"/>
      <c r="K158" s="0" t="n"/>
      <c r="L158" s="0" t="n"/>
    </row>
    <row outlineLevel="0" r="159">
      <c r="A159" s="13" t="n"/>
      <c r="B159" s="21" t="s">
        <v>67</v>
      </c>
      <c r="C159" s="22" t="s"/>
      <c r="D159" s="22" t="s"/>
      <c r="E159" s="22" t="s"/>
      <c r="F159" s="22" t="s"/>
      <c r="G159" s="22" t="s"/>
      <c r="H159" s="22" t="s"/>
      <c r="I159" s="23" t="s"/>
      <c r="J159" s="0" t="n"/>
      <c r="K159" s="0" t="n"/>
      <c r="L159" s="0" t="n"/>
    </row>
    <row outlineLevel="0" r="160">
      <c r="A160" s="13" t="n"/>
      <c r="B160" s="26" t="s">
        <v>27</v>
      </c>
      <c r="C160" s="30" t="s">
        <v>59</v>
      </c>
      <c r="D160" s="26" t="n">
        <v>200</v>
      </c>
      <c r="E160" s="26" t="n">
        <v>5.7</v>
      </c>
      <c r="F160" s="26" t="n">
        <v>5.26</v>
      </c>
      <c r="G160" s="26" t="n">
        <v>18.98</v>
      </c>
      <c r="H160" s="26" t="n">
        <v>146</v>
      </c>
      <c r="I160" s="26" t="n">
        <v>165</v>
      </c>
      <c r="J160" s="0" t="n"/>
      <c r="K160" s="0" t="n"/>
      <c r="L160" s="0" t="n"/>
    </row>
    <row outlineLevel="0" r="161">
      <c r="A161" s="13" t="n"/>
      <c r="B161" s="35" t="s"/>
      <c r="C161" s="25" t="s">
        <v>60</v>
      </c>
      <c r="D161" s="26" t="n">
        <v>50</v>
      </c>
      <c r="E161" s="26" t="n">
        <v>6.25</v>
      </c>
      <c r="F161" s="26" t="n">
        <v>3.75</v>
      </c>
      <c r="G161" s="26" t="n">
        <v>18.13</v>
      </c>
      <c r="H161" s="26" t="n">
        <v>133.75</v>
      </c>
      <c r="I161" s="26" t="n">
        <v>3</v>
      </c>
      <c r="J161" s="0" t="n"/>
      <c r="K161" s="0" t="n"/>
      <c r="L161" s="0" t="n"/>
    </row>
    <row outlineLevel="0" r="162">
      <c r="A162" s="13" t="n"/>
      <c r="B162" s="35" t="s"/>
      <c r="C162" s="26" t="s">
        <v>61</v>
      </c>
      <c r="D162" s="26" t="n">
        <v>200</v>
      </c>
      <c r="E162" s="26" t="n">
        <v>0.1</v>
      </c>
      <c r="F162" s="26" t="n">
        <v>0.04</v>
      </c>
      <c r="G162" s="26" t="n">
        <v>9.9</v>
      </c>
      <c r="H162" s="28" t="n">
        <v>35</v>
      </c>
      <c r="I162" s="26" t="n">
        <v>268</v>
      </c>
      <c r="J162" s="0" t="n"/>
      <c r="K162" s="0" t="n"/>
      <c r="L162" s="0" t="n"/>
    </row>
    <row outlineLevel="0" r="163">
      <c r="A163" s="13" t="n"/>
      <c r="B163" s="37" t="s"/>
      <c r="C163" s="30" t="s">
        <v>31</v>
      </c>
      <c r="D163" s="26" t="n">
        <v>180</v>
      </c>
      <c r="E163" s="30" t="n">
        <v>2.25</v>
      </c>
      <c r="F163" s="30" t="n">
        <v>0.5</v>
      </c>
      <c r="G163" s="30" t="n">
        <v>20.25</v>
      </c>
      <c r="H163" s="30" t="n">
        <v>107.5</v>
      </c>
      <c r="I163" s="26" t="n"/>
      <c r="J163" s="0" t="n"/>
      <c r="K163" s="0" t="n"/>
      <c r="L163" s="0" t="n"/>
    </row>
    <row outlineLevel="0" r="164">
      <c r="A164" s="13" t="n"/>
      <c r="B164" s="21" t="s">
        <v>32</v>
      </c>
      <c r="C164" s="23" t="s"/>
      <c r="D164" s="31" t="n">
        <f aca="false" ca="false" dt2D="false" dtr="false" t="normal">D160+D161+D162+D163</f>
        <v>630</v>
      </c>
      <c r="E164" s="31" t="n">
        <f aca="false" ca="false" dt2D="false" dtr="false" t="normal">E160+E161+E162+E163</f>
        <v>14.299999999999999</v>
      </c>
      <c r="F164" s="31" t="n">
        <f aca="false" ca="false" dt2D="false" dtr="false" t="normal">F160+F161+F162+F163</f>
        <v>9.549999999999999</v>
      </c>
      <c r="G164" s="31" t="n">
        <f aca="false" ca="false" dt2D="false" dtr="false" t="normal">G160+G161+G162+G163</f>
        <v>67.25999999999999</v>
      </c>
      <c r="H164" s="31" t="n">
        <f aca="false" ca="false" dt2D="false" dtr="false" t="normal">H160+H161+H162+H163</f>
        <v>422.25</v>
      </c>
      <c r="I164" s="26" t="n"/>
      <c r="J164" s="45" t="n">
        <f aca="false" ca="false" dt2D="false" dtr="false" t="normal">H164/H175</f>
        <v>0.29643020113026086</v>
      </c>
      <c r="K164" s="0" t="n">
        <v>3</v>
      </c>
      <c r="L164" s="0" t="n"/>
    </row>
    <row outlineLevel="0" r="165">
      <c r="A165" s="13" t="n"/>
      <c r="B165" s="33" t="s">
        <v>33</v>
      </c>
      <c r="C165" s="34" t="s">
        <v>52</v>
      </c>
      <c r="D165" s="26" t="n">
        <v>100</v>
      </c>
      <c r="E165" s="26" t="n">
        <v>1.1</v>
      </c>
      <c r="F165" s="26" t="n">
        <v>0.2</v>
      </c>
      <c r="G165" s="26" t="n">
        <v>3.8</v>
      </c>
      <c r="H165" s="28" t="n">
        <v>22</v>
      </c>
      <c r="I165" s="26" t="n">
        <v>71</v>
      </c>
      <c r="J165" s="0" t="n"/>
      <c r="K165" s="0" t="n"/>
      <c r="L165" s="0" t="n"/>
    </row>
    <row outlineLevel="0" r="166">
      <c r="A166" s="13" t="n"/>
      <c r="B166" s="35" t="s"/>
      <c r="C166" s="44" t="s">
        <v>82</v>
      </c>
      <c r="D166" s="26" t="n">
        <v>250</v>
      </c>
      <c r="E166" s="28" t="n">
        <v>2.3</v>
      </c>
      <c r="F166" s="28" t="n">
        <v>4.25</v>
      </c>
      <c r="G166" s="28" t="n">
        <v>15.13</v>
      </c>
      <c r="H166" s="28" t="n">
        <v>108</v>
      </c>
      <c r="I166" s="26" t="n">
        <v>144</v>
      </c>
      <c r="J166" s="0" t="n"/>
      <c r="K166" s="0" t="n"/>
      <c r="L166" s="0" t="n"/>
    </row>
    <row outlineLevel="0" r="167">
      <c r="A167" s="13" t="n"/>
      <c r="B167" s="35" t="s"/>
      <c r="C167" s="30" t="s">
        <v>36</v>
      </c>
      <c r="D167" s="26" t="n">
        <v>200</v>
      </c>
      <c r="E167" s="26" t="n">
        <v>11.4</v>
      </c>
      <c r="F167" s="26" t="n">
        <v>10.46</v>
      </c>
      <c r="G167" s="26" t="n">
        <v>49.44</v>
      </c>
      <c r="H167" s="26" t="n">
        <v>337.4</v>
      </c>
      <c r="I167" s="26" t="n">
        <v>237</v>
      </c>
      <c r="J167" s="0" t="n"/>
      <c r="K167" s="0" t="n"/>
      <c r="L167" s="0" t="n"/>
    </row>
    <row outlineLevel="0" r="168">
      <c r="A168" s="13" t="n"/>
      <c r="B168" s="35" t="s"/>
      <c r="C168" s="30" t="s">
        <v>65</v>
      </c>
      <c r="D168" s="26" t="n">
        <v>100</v>
      </c>
      <c r="E168" s="26" t="n">
        <v>10.64</v>
      </c>
      <c r="F168" s="26" t="n">
        <v>28.19</v>
      </c>
      <c r="G168" s="26" t="n">
        <v>2.89</v>
      </c>
      <c r="H168" s="28" t="n">
        <v>309</v>
      </c>
      <c r="I168" s="26" t="n">
        <v>260</v>
      </c>
      <c r="J168" s="0" t="n"/>
      <c r="K168" s="0" t="n"/>
      <c r="L168" s="0" t="n"/>
    </row>
    <row outlineLevel="0" r="169">
      <c r="A169" s="13" t="n"/>
      <c r="B169" s="35" t="s"/>
      <c r="C169" s="44" t="s">
        <v>66</v>
      </c>
      <c r="D169" s="26" t="n">
        <v>200</v>
      </c>
      <c r="E169" s="26" t="n">
        <v>0.5</v>
      </c>
      <c r="F169" s="26" t="n">
        <v>0</v>
      </c>
      <c r="G169" s="26" t="n">
        <v>27</v>
      </c>
      <c r="H169" s="26" t="n">
        <v>110</v>
      </c>
      <c r="I169" s="26" t="n">
        <v>508</v>
      </c>
      <c r="J169" s="0" t="n"/>
      <c r="K169" s="0" t="n"/>
      <c r="L169" s="0" t="n"/>
    </row>
    <row outlineLevel="0" r="170">
      <c r="A170" s="13" t="n"/>
      <c r="B170" s="36" t="s"/>
      <c r="C170" s="30" t="s">
        <v>39</v>
      </c>
      <c r="D170" s="26" t="n">
        <v>60</v>
      </c>
      <c r="E170" s="28" t="n">
        <v>4.2</v>
      </c>
      <c r="F170" s="28" t="n">
        <v>0.66</v>
      </c>
      <c r="G170" s="28" t="n">
        <v>24.18</v>
      </c>
      <c r="H170" s="28" t="n">
        <v>115.8</v>
      </c>
      <c r="I170" s="26" t="n">
        <v>516</v>
      </c>
      <c r="J170" s="0" t="n"/>
      <c r="K170" s="0" t="n"/>
      <c r="L170" s="0" t="n"/>
    </row>
    <row outlineLevel="0" r="171">
      <c r="A171" s="13" t="n"/>
      <c r="B171" s="21" t="s">
        <v>40</v>
      </c>
      <c r="C171" s="23" t="s"/>
      <c r="D171" s="31" t="n">
        <f aca="false" ca="false" dt2D="false" dtr="false" t="normal">D165+D166+D167+D168+D169+D170</f>
        <v>910</v>
      </c>
      <c r="E171" s="31" t="n">
        <f aca="false" ca="false" dt2D="false" dtr="false" t="normal">E165+E166+E167+E168+E169+E170</f>
        <v>30.14</v>
      </c>
      <c r="F171" s="31" t="n">
        <f aca="false" ca="false" dt2D="false" dtr="false" t="normal">F165+F166+F167+F168+F169+F170</f>
        <v>43.76</v>
      </c>
      <c r="G171" s="31" t="n">
        <f aca="false" ca="false" dt2D="false" dtr="false" t="normal">G165+G166+G167+G168+G169+G170</f>
        <v>122.44</v>
      </c>
      <c r="H171" s="31" t="n">
        <f aca="false" ca="false" dt2D="false" dtr="false" t="normal">H165+H166+H167+H168+H169+H170</f>
        <v>1002.1999999999999</v>
      </c>
      <c r="I171" s="26" t="n"/>
      <c r="J171" s="32" t="n">
        <f aca="false" ca="false" dt2D="false" dtr="false" t="normal">H171/H175</f>
        <v>0.7035697988697392</v>
      </c>
      <c r="K171" s="0" t="n"/>
      <c r="L171" s="0" t="n"/>
    </row>
    <row outlineLevel="0" r="172">
      <c r="A172" s="13" t="n"/>
      <c r="B172" s="26" t="s">
        <v>41</v>
      </c>
      <c r="C172" s="26" t="s">
        <v>42</v>
      </c>
      <c r="D172" s="26" t="n">
        <v>200</v>
      </c>
      <c r="E172" s="26" t="n">
        <v>5.7</v>
      </c>
      <c r="F172" s="26" t="n">
        <v>6.3</v>
      </c>
      <c r="G172" s="26" t="n">
        <v>7.8</v>
      </c>
      <c r="H172" s="26" t="n">
        <v>114</v>
      </c>
      <c r="I172" s="26" t="n">
        <v>280</v>
      </c>
      <c r="J172" s="0" t="n"/>
      <c r="K172" s="0" t="n"/>
      <c r="L172" s="0" t="n"/>
    </row>
    <row outlineLevel="0" r="173">
      <c r="A173" s="13" t="n"/>
      <c r="B173" s="37" t="s"/>
      <c r="C173" s="26" t="s">
        <v>43</v>
      </c>
      <c r="D173" s="26" t="n">
        <v>65</v>
      </c>
      <c r="E173" s="26" t="n">
        <v>4.55</v>
      </c>
      <c r="F173" s="26" t="n">
        <v>13.65</v>
      </c>
      <c r="G173" s="26" t="n">
        <v>34.45</v>
      </c>
      <c r="H173" s="26" t="n">
        <v>279.5</v>
      </c>
      <c r="I173" s="26" t="n"/>
      <c r="J173" s="0" t="n"/>
      <c r="K173" s="0" t="n"/>
      <c r="L173" s="0" t="n"/>
    </row>
    <row outlineLevel="0" r="174">
      <c r="A174" s="13" t="n"/>
      <c r="B174" s="21" t="s">
        <v>44</v>
      </c>
      <c r="C174" s="23" t="s"/>
      <c r="D174" s="21" t="n">
        <f aca="false" ca="false" dt2D="false" dtr="false" t="normal">D172+D173</f>
        <v>265</v>
      </c>
      <c r="E174" s="21" t="n">
        <f aca="false" ca="false" dt2D="false" dtr="false" t="normal">E172+E173</f>
        <v>10.25</v>
      </c>
      <c r="F174" s="21" t="n">
        <f aca="false" ca="false" dt2D="false" dtr="false" t="normal">F172+F173</f>
        <v>19.95</v>
      </c>
      <c r="G174" s="21" t="n">
        <f aca="false" ca="false" dt2D="false" dtr="false" t="normal">G172+G173</f>
        <v>42.25</v>
      </c>
      <c r="H174" s="21" t="n">
        <f aca="false" ca="false" dt2D="false" dtr="false" t="normal">H172+H173</f>
        <v>393.5</v>
      </c>
      <c r="I174" s="26" t="n"/>
      <c r="J174" s="32" t="n">
        <f aca="false" ca="false" dt2D="false" dtr="false" t="normal">H174/H175</f>
        <v>0.27624697251570784</v>
      </c>
      <c r="K174" s="0" t="n"/>
      <c r="L174" s="0" t="n"/>
    </row>
    <row outlineLevel="0" r="175">
      <c r="A175" s="13" t="n"/>
      <c r="B175" s="21" t="s">
        <v>45</v>
      </c>
      <c r="C175" s="23" t="s"/>
      <c r="D175" s="31" t="n">
        <f aca="false" ca="false" dt2D="false" dtr="false" t="normal">D164+D171</f>
        <v>1540</v>
      </c>
      <c r="E175" s="31" t="n">
        <f aca="false" ca="false" dt2D="false" dtr="false" t="normal">E164+E171</f>
        <v>44.44</v>
      </c>
      <c r="F175" s="31" t="n">
        <f aca="false" ca="false" dt2D="false" dtr="false" t="normal">F164+F171</f>
        <v>53.309999999999995</v>
      </c>
      <c r="G175" s="31" t="n">
        <f aca="false" ca="false" dt2D="false" dtr="false" t="normal">G164+G171</f>
        <v>189.7</v>
      </c>
      <c r="H175" s="31" t="n">
        <f aca="false" ca="false" dt2D="false" dtr="false" t="normal">H164+H171</f>
        <v>1424.4499999999998</v>
      </c>
      <c r="I175" s="21" t="n"/>
      <c r="J175" s="0" t="n"/>
      <c r="K175" s="0" t="n"/>
      <c r="L175" s="0" t="n"/>
    </row>
    <row outlineLevel="0" r="176">
      <c r="A176" s="13" t="n"/>
      <c r="B176" s="21" t="s">
        <v>72</v>
      </c>
      <c r="C176" s="22" t="s"/>
      <c r="D176" s="22" t="s"/>
      <c r="E176" s="22" t="s"/>
      <c r="F176" s="22" t="s"/>
      <c r="G176" s="22" t="s"/>
      <c r="H176" s="22" t="s"/>
      <c r="I176" s="23" t="s"/>
      <c r="J176" s="0" t="n"/>
      <c r="K176" s="0" t="n"/>
      <c r="L176" s="0" t="n"/>
    </row>
    <row outlineLevel="0" r="177">
      <c r="A177" s="13" t="n"/>
      <c r="B177" s="33" t="s">
        <v>27</v>
      </c>
      <c r="C177" s="25" t="s">
        <v>73</v>
      </c>
      <c r="D177" s="52" t="n">
        <v>200</v>
      </c>
      <c r="E177" s="28" t="n">
        <v>5.62</v>
      </c>
      <c r="F177" s="28" t="n">
        <v>7.78</v>
      </c>
      <c r="G177" s="28" t="n">
        <v>39.02</v>
      </c>
      <c r="H177" s="28" t="n">
        <v>249.2</v>
      </c>
      <c r="I177" s="26" t="n">
        <v>181</v>
      </c>
      <c r="J177" s="0" t="n"/>
      <c r="K177" s="0" t="n"/>
      <c r="L177" s="0" t="n"/>
    </row>
    <row outlineLevel="0" r="178">
      <c r="A178" s="13" t="n"/>
      <c r="B178" s="35" t="s"/>
      <c r="C178" s="25" t="s">
        <v>49</v>
      </c>
      <c r="D178" s="26" t="n">
        <v>50</v>
      </c>
      <c r="E178" s="26" t="n">
        <v>3</v>
      </c>
      <c r="F178" s="26" t="n">
        <v>10.75</v>
      </c>
      <c r="G178" s="26" t="n">
        <v>18.25</v>
      </c>
      <c r="H178" s="26" t="n">
        <v>182.5</v>
      </c>
      <c r="I178" s="26" t="n">
        <v>1</v>
      </c>
      <c r="J178" s="0" t="n"/>
      <c r="K178" s="0" t="n"/>
      <c r="L178" s="0" t="n"/>
    </row>
    <row outlineLevel="0" r="179">
      <c r="A179" s="13" t="n"/>
      <c r="B179" s="36" t="s"/>
      <c r="C179" s="30" t="s">
        <v>30</v>
      </c>
      <c r="D179" s="26" t="n">
        <v>200</v>
      </c>
      <c r="E179" s="26" t="n">
        <v>0.1</v>
      </c>
      <c r="F179" s="26" t="n">
        <v>0</v>
      </c>
      <c r="G179" s="26" t="n">
        <v>15.2</v>
      </c>
      <c r="H179" s="26" t="n">
        <v>61</v>
      </c>
      <c r="I179" s="26" t="n">
        <v>494</v>
      </c>
      <c r="J179" s="0" t="n"/>
      <c r="K179" s="0" t="n"/>
      <c r="L179" s="0" t="n"/>
    </row>
    <row outlineLevel="0" r="180">
      <c r="A180" s="13" t="n"/>
      <c r="B180" s="53" t="n"/>
      <c r="C180" s="30" t="s">
        <v>51</v>
      </c>
      <c r="D180" s="26" t="n">
        <v>150</v>
      </c>
      <c r="E180" s="30" t="n">
        <v>1.5</v>
      </c>
      <c r="F180" s="30" t="n">
        <v>0.5</v>
      </c>
      <c r="G180" s="30" t="n">
        <v>21</v>
      </c>
      <c r="H180" s="30" t="n">
        <v>96</v>
      </c>
      <c r="I180" s="26" t="n">
        <v>112</v>
      </c>
      <c r="J180" s="0" t="n"/>
      <c r="K180" s="0" t="n"/>
      <c r="L180" s="0" t="n"/>
    </row>
    <row outlineLevel="0" r="181">
      <c r="A181" s="13" t="n"/>
      <c r="B181" s="21" t="s">
        <v>32</v>
      </c>
      <c r="C181" s="23" t="s"/>
      <c r="D181" s="31" t="n">
        <f aca="false" ca="false" dt2D="false" dtr="false" t="normal">D177+D178+D179</f>
        <v>450</v>
      </c>
      <c r="E181" s="31" t="n">
        <f aca="false" ca="false" dt2D="false" dtr="false" t="normal">E177+E178+E179</f>
        <v>8.72</v>
      </c>
      <c r="F181" s="31" t="n">
        <f aca="false" ca="false" dt2D="false" dtr="false" t="normal">F177+F178+F179</f>
        <v>18.53</v>
      </c>
      <c r="G181" s="31" t="n">
        <f aca="false" ca="false" dt2D="false" dtr="false" t="normal">G177+G178+G179</f>
        <v>72.47</v>
      </c>
      <c r="H181" s="31" t="n">
        <f aca="false" ca="false" dt2D="false" dtr="false" t="normal">H177+H178+H179</f>
        <v>492.7</v>
      </c>
      <c r="I181" s="26" t="n"/>
      <c r="J181" s="32" t="n">
        <f aca="false" ca="false" dt2D="false" dtr="false" t="normal">H181/H192</f>
        <v>0.3700476923654662</v>
      </c>
      <c r="K181" s="0" t="n"/>
      <c r="L181" s="0" t="n"/>
    </row>
    <row outlineLevel="0" r="182">
      <c r="A182" s="13" t="n"/>
      <c r="B182" s="33" t="s">
        <v>33</v>
      </c>
      <c r="C182" s="34" t="s">
        <v>34</v>
      </c>
      <c r="D182" s="26" t="n">
        <v>100</v>
      </c>
      <c r="E182" s="26" t="n">
        <v>0.9</v>
      </c>
      <c r="F182" s="26" t="n">
        <v>5.1</v>
      </c>
      <c r="G182" s="26" t="n">
        <v>3.6</v>
      </c>
      <c r="H182" s="28" t="n">
        <v>64</v>
      </c>
      <c r="I182" s="26" t="n">
        <v>31</v>
      </c>
      <c r="J182" s="0" t="n"/>
      <c r="K182" s="0" t="n"/>
      <c r="L182" s="0" t="n"/>
    </row>
    <row outlineLevel="0" r="183">
      <c r="A183" s="13" t="n"/>
      <c r="B183" s="35" t="s"/>
      <c r="C183" s="30" t="s">
        <v>74</v>
      </c>
      <c r="D183" s="26" t="n">
        <v>250</v>
      </c>
      <c r="E183" s="26" t="n">
        <v>1.83</v>
      </c>
      <c r="F183" s="26" t="n">
        <v>5</v>
      </c>
      <c r="G183" s="26" t="n">
        <v>10.65</v>
      </c>
      <c r="H183" s="28" t="n">
        <v>95</v>
      </c>
      <c r="I183" s="26" t="n">
        <v>128</v>
      </c>
      <c r="J183" s="0" t="n"/>
      <c r="K183" s="0" t="n"/>
      <c r="L183" s="0" t="n"/>
    </row>
    <row outlineLevel="0" r="184">
      <c r="A184" s="13" t="n"/>
      <c r="B184" s="35" t="s"/>
      <c r="C184" s="30" t="s">
        <v>64</v>
      </c>
      <c r="D184" s="26" t="n">
        <v>200</v>
      </c>
      <c r="E184" s="26" t="n">
        <v>7.54</v>
      </c>
      <c r="F184" s="26" t="n">
        <v>0.9</v>
      </c>
      <c r="G184" s="26" t="n">
        <v>38.72</v>
      </c>
      <c r="H184" s="28" t="n">
        <v>193.2</v>
      </c>
      <c r="I184" s="26" t="n">
        <v>291</v>
      </c>
      <c r="J184" s="0" t="n"/>
      <c r="K184" s="0" t="n"/>
      <c r="L184" s="0" t="n"/>
    </row>
    <row outlineLevel="0" r="185">
      <c r="A185" s="13" t="n"/>
      <c r="B185" s="35" t="s"/>
      <c r="C185" s="30" t="s">
        <v>83</v>
      </c>
      <c r="D185" s="26" t="n">
        <v>100</v>
      </c>
      <c r="E185" s="54" t="n">
        <v>15.8</v>
      </c>
      <c r="F185" s="54" t="n">
        <v>16.42</v>
      </c>
      <c r="G185" s="28" t="n">
        <v>16.83</v>
      </c>
      <c r="H185" s="28" t="n">
        <v>278.75</v>
      </c>
      <c r="I185" s="26" t="n">
        <v>305</v>
      </c>
      <c r="J185" s="0" t="n"/>
      <c r="K185" s="0" t="n"/>
      <c r="L185" s="0" t="n"/>
    </row>
    <row outlineLevel="0" r="186">
      <c r="A186" s="13" t="n"/>
      <c r="B186" s="35" t="s"/>
      <c r="C186" s="30" t="s">
        <v>38</v>
      </c>
      <c r="D186" s="26" t="n">
        <v>200</v>
      </c>
      <c r="E186" s="26" t="n">
        <v>1</v>
      </c>
      <c r="F186" s="26" t="n">
        <v>0.2</v>
      </c>
      <c r="G186" s="26" t="n">
        <v>0.2</v>
      </c>
      <c r="H186" s="28" t="n">
        <v>92</v>
      </c>
      <c r="I186" s="26" t="n">
        <v>518</v>
      </c>
      <c r="J186" s="0" t="n"/>
      <c r="K186" s="0" t="n"/>
      <c r="L186" s="0" t="n"/>
    </row>
    <row outlineLevel="0" r="187">
      <c r="A187" s="13" t="n"/>
      <c r="B187" s="36" t="s"/>
      <c r="C187" s="30" t="s">
        <v>39</v>
      </c>
      <c r="D187" s="26" t="n">
        <v>60</v>
      </c>
      <c r="E187" s="28" t="n">
        <v>4.2</v>
      </c>
      <c r="F187" s="28" t="n">
        <v>0.66</v>
      </c>
      <c r="G187" s="28" t="n">
        <v>24.18</v>
      </c>
      <c r="H187" s="28" t="n">
        <v>115.8</v>
      </c>
      <c r="I187" s="26" t="n">
        <v>516</v>
      </c>
      <c r="J187" s="0" t="n"/>
      <c r="K187" s="0" t="n"/>
      <c r="L187" s="0" t="n"/>
    </row>
    <row outlineLevel="0" r="188">
      <c r="A188" s="13" t="n"/>
      <c r="B188" s="21" t="s">
        <v>40</v>
      </c>
      <c r="C188" s="23" t="s"/>
      <c r="D188" s="31" t="n">
        <f aca="false" ca="false" dt2D="false" dtr="false" t="normal">D182+D183+D184+D185+D186+D187</f>
        <v>910</v>
      </c>
      <c r="E188" s="31" t="n">
        <f aca="false" ca="false" dt2D="false" dtr="false" t="normal">E182+E183+E184+E185+E186+E187</f>
        <v>31.27</v>
      </c>
      <c r="F188" s="31" t="n">
        <f aca="false" ca="false" dt2D="false" dtr="false" t="normal">F182+F183+F184+F185+F186+F187</f>
        <v>28.28</v>
      </c>
      <c r="G188" s="31" t="n">
        <f aca="false" ca="false" dt2D="false" dtr="false" t="normal">G182+G183+G184+G185+G186+G187</f>
        <v>94.18</v>
      </c>
      <c r="H188" s="31" t="n">
        <f aca="false" ca="false" dt2D="false" dtr="false" t="normal">H182+H183+H184+H185+H186+H187</f>
        <v>838.75</v>
      </c>
      <c r="I188" s="26" t="n"/>
      <c r="J188" s="32" t="n">
        <f aca="false" ca="false" dt2D="false" dtr="false" t="normal">H188/H192</f>
        <v>0.6299523076345338</v>
      </c>
      <c r="K188" s="0" t="n"/>
      <c r="L188" s="0" t="n"/>
    </row>
    <row outlineLevel="0" r="189">
      <c r="A189" s="13" t="n"/>
      <c r="B189" s="26" t="s">
        <v>41</v>
      </c>
      <c r="C189" s="44" t="s">
        <v>56</v>
      </c>
      <c r="D189" s="26" t="n">
        <v>200</v>
      </c>
      <c r="E189" s="26" t="n">
        <v>3.16</v>
      </c>
      <c r="F189" s="26" t="n">
        <v>2.68</v>
      </c>
      <c r="G189" s="26" t="n">
        <v>15.94</v>
      </c>
      <c r="H189" s="26" t="n">
        <v>100.6</v>
      </c>
      <c r="I189" s="26" t="n">
        <v>379</v>
      </c>
      <c r="J189" s="0" t="n"/>
      <c r="K189" s="0" t="n"/>
      <c r="L189" s="0" t="n"/>
    </row>
    <row outlineLevel="0" r="190">
      <c r="A190" s="13" t="n"/>
      <c r="B190" s="37" t="s"/>
      <c r="C190" s="26" t="s">
        <v>71</v>
      </c>
      <c r="D190" s="26" t="n">
        <v>65</v>
      </c>
      <c r="E190" s="26" t="n">
        <v>4.55</v>
      </c>
      <c r="F190" s="26" t="n">
        <v>13.65</v>
      </c>
      <c r="G190" s="26" t="n">
        <v>34.45</v>
      </c>
      <c r="H190" s="26" t="n">
        <v>279.5</v>
      </c>
      <c r="I190" s="26" t="n"/>
      <c r="J190" s="0" t="n"/>
      <c r="K190" s="0" t="n"/>
      <c r="L190" s="0" t="n"/>
    </row>
    <row outlineLevel="0" r="191">
      <c r="A191" s="13" t="n"/>
      <c r="B191" s="21" t="s">
        <v>44</v>
      </c>
      <c r="C191" s="23" t="s"/>
      <c r="D191" s="21" t="n">
        <f aca="false" ca="false" dt2D="false" dtr="false" t="normal">D189+D190</f>
        <v>265</v>
      </c>
      <c r="E191" s="21" t="n">
        <f aca="false" ca="false" dt2D="false" dtr="false" t="normal">E189+E190</f>
        <v>7.71</v>
      </c>
      <c r="F191" s="21" t="n">
        <f aca="false" ca="false" dt2D="false" dtr="false" t="normal">F189+F190</f>
        <v>16.330000000000002</v>
      </c>
      <c r="G191" s="21" t="n">
        <f aca="false" ca="false" dt2D="false" dtr="false" t="normal">G189+G190</f>
        <v>50.39</v>
      </c>
      <c r="H191" s="21" t="n">
        <f aca="false" ca="false" dt2D="false" dtr="false" t="normal">H189+H190</f>
        <v>380.1</v>
      </c>
      <c r="I191" s="26" t="n"/>
      <c r="J191" s="32" t="n">
        <f aca="false" ca="false" dt2D="false" dtr="false" t="normal">H191/H192</f>
        <v>0.2854782380111908</v>
      </c>
      <c r="K191" s="0" t="n"/>
      <c r="L191" s="0" t="n"/>
    </row>
    <row outlineLevel="0" r="192">
      <c r="A192" s="13" t="n"/>
      <c r="B192" s="21" t="s">
        <v>45</v>
      </c>
      <c r="C192" s="23" t="s"/>
      <c r="D192" s="31" t="n">
        <f aca="false" ca="false" dt2D="false" dtr="false" t="normal">D181+D188</f>
        <v>1360</v>
      </c>
      <c r="E192" s="31" t="n">
        <f aca="false" ca="false" dt2D="false" dtr="false" t="normal">E181+E188</f>
        <v>39.99</v>
      </c>
      <c r="F192" s="31" t="n">
        <f aca="false" ca="false" dt2D="false" dtr="false" t="normal">F181+F188</f>
        <v>46.81</v>
      </c>
      <c r="G192" s="31" t="n">
        <f aca="false" ca="false" dt2D="false" dtr="false" t="normal">G181+G188</f>
        <v>166.65</v>
      </c>
      <c r="H192" s="31" t="n">
        <f aca="false" ca="false" dt2D="false" dtr="false" t="normal">H181+H188</f>
        <v>1331.45</v>
      </c>
      <c r="I192" s="21" t="n"/>
      <c r="J192" s="0" t="n"/>
      <c r="K192" s="0" t="n"/>
      <c r="L192" s="0" t="n"/>
    </row>
    <row outlineLevel="0" r="193">
      <c r="A193" s="13" t="n"/>
      <c r="B193" s="55" t="n"/>
      <c r="C193" s="55" t="n"/>
      <c r="D193" s="55" t="n"/>
      <c r="E193" s="55" t="n"/>
      <c r="F193" s="55" t="n"/>
      <c r="G193" s="55" t="n"/>
      <c r="H193" s="55" t="n"/>
      <c r="I193" s="55" t="n"/>
      <c r="J193" s="0" t="n"/>
      <c r="K193" s="0" t="n"/>
      <c r="L193" s="0" t="n"/>
    </row>
    <row outlineLevel="0" r="194">
      <c r="A194" s="13" t="n"/>
      <c r="B194" s="56" t="s">
        <v>84</v>
      </c>
      <c r="C194" s="57" t="s"/>
      <c r="D194" s="58" t="s"/>
      <c r="E194" s="59" t="n">
        <f aca="false" ca="false" dt2D="false" dtr="false" t="normal">(E40+E56+E73+E90+E107+E125+E142+E158+E175+E192)/10</f>
        <v>48.617</v>
      </c>
      <c r="F194" s="59" t="n">
        <f aca="false" ca="false" dt2D="false" dtr="false" t="normal">(F40+F56+F73+F90+F107+F125+F142+F158+F175+F192)/10</f>
        <v>54.29100000000001</v>
      </c>
      <c r="G194" s="59" t="n">
        <f aca="false" ca="false" dt2D="false" dtr="false" t="normal">(G40+G56+G73+G90+G107+G125+G142+G158+G175+G192)/10</f>
        <v>183.852</v>
      </c>
      <c r="H194" s="59" t="n">
        <f aca="false" ca="false" dt2D="false" dtr="false" t="normal">(H40+H56+H73+H90+H107+H125+H142+H158+H175+H192)/10</f>
        <v>1458.6770000000001</v>
      </c>
      <c r="I194" s="55" t="n"/>
      <c r="J194" s="0" t="n"/>
      <c r="K194" s="0" t="n"/>
      <c r="L194" s="0" t="n"/>
    </row>
    <row outlineLevel="0" r="195">
      <c r="A195" s="13" t="n"/>
      <c r="B195" s="56" t="s">
        <v>85</v>
      </c>
      <c r="C195" s="57" t="s"/>
      <c r="D195" s="58" t="s"/>
      <c r="E195" s="59" t="n">
        <v>46.2</v>
      </c>
      <c r="F195" s="59" t="n">
        <v>47.4</v>
      </c>
      <c r="G195" s="59" t="n">
        <v>201</v>
      </c>
      <c r="H195" s="59" t="n">
        <v>1410</v>
      </c>
      <c r="I195" s="55" t="n"/>
      <c r="J195" s="0" t="n"/>
      <c r="K195" s="0" t="n"/>
      <c r="L195" s="0" t="n"/>
    </row>
    <row outlineLevel="0" r="196">
      <c r="A196" s="13" t="n"/>
      <c r="B196" s="56" t="s">
        <v>86</v>
      </c>
      <c r="C196" s="57" t="s"/>
      <c r="D196" s="58" t="s"/>
      <c r="E196" s="60" t="n">
        <f aca="false" ca="false" dt2D="false" dtr="false" t="normal">E194/E195*100</f>
        <v>105.23160173160171</v>
      </c>
      <c r="F196" s="60" t="n">
        <f aca="false" ca="false" dt2D="false" dtr="false" t="normal">F194/F195*100</f>
        <v>114.53797468354435</v>
      </c>
      <c r="G196" s="60" t="n">
        <f aca="false" ca="false" dt2D="false" dtr="false" t="normal">G194/G195*100</f>
        <v>91.46865671641791</v>
      </c>
      <c r="H196" s="60" t="n">
        <f aca="false" ca="false" dt2D="false" dtr="false" t="normal">H194/H195*100</f>
        <v>103.45226950354612</v>
      </c>
      <c r="I196" s="55" t="n"/>
      <c r="J196" s="0" t="n"/>
      <c r="K196" s="0" t="n"/>
      <c r="L196" s="0" t="n"/>
    </row>
    <row outlineLevel="0" r="197">
      <c r="A197" s="13" t="n"/>
      <c r="B197" s="13" t="n"/>
      <c r="C197" s="13" t="n"/>
      <c r="D197" s="13" t="n"/>
      <c r="E197" s="13" t="n"/>
      <c r="F197" s="13" t="n"/>
      <c r="G197" s="13" t="n"/>
      <c r="H197" s="13" t="n"/>
      <c r="I197" s="13" t="n"/>
      <c r="J197" s="0" t="n"/>
      <c r="K197" s="0" t="n"/>
      <c r="L197" s="0" t="n"/>
    </row>
    <row outlineLevel="0" r="198">
      <c r="A198" s="13" t="n"/>
      <c r="B198" s="13" t="n"/>
      <c r="C198" s="13" t="n"/>
      <c r="D198" s="13" t="n"/>
      <c r="E198" s="13" t="n"/>
      <c r="F198" s="13" t="n"/>
      <c r="G198" s="13" t="n"/>
      <c r="H198" s="13" t="n"/>
      <c r="I198" s="13" t="n"/>
      <c r="J198" s="0" t="n"/>
      <c r="K198" s="0" t="n"/>
      <c r="L198" s="0" t="n"/>
    </row>
  </sheetData>
  <mergeCells count="96">
    <mergeCell ref="B196:D196"/>
    <mergeCell ref="B195:D195"/>
    <mergeCell ref="B194:D194"/>
    <mergeCell ref="B192:C192"/>
    <mergeCell ref="B177:B179"/>
    <mergeCell ref="B175:C175"/>
    <mergeCell ref="B174:C174"/>
    <mergeCell ref="B176:I176"/>
    <mergeCell ref="B159:I159"/>
    <mergeCell ref="B143:I143"/>
    <mergeCell ref="B126:I126"/>
    <mergeCell ref="B109:I109"/>
    <mergeCell ref="B108:I108"/>
    <mergeCell ref="B91:I91"/>
    <mergeCell ref="B191:C191"/>
    <mergeCell ref="B188:C188"/>
    <mergeCell ref="B181:C181"/>
    <mergeCell ref="B171:C171"/>
    <mergeCell ref="B144:B147"/>
    <mergeCell ref="B58:B61"/>
    <mergeCell ref="B70:B71"/>
    <mergeCell ref="B80:B85"/>
    <mergeCell ref="B97:B102"/>
    <mergeCell ref="B165:B170"/>
    <mergeCell ref="B139:B140"/>
    <mergeCell ref="B115:B120"/>
    <mergeCell ref="B53:B54"/>
    <mergeCell ref="B42:B45"/>
    <mergeCell ref="B37:B38"/>
    <mergeCell ref="B30:B35"/>
    <mergeCell ref="B25:B28"/>
    <mergeCell ref="B21:B22"/>
    <mergeCell ref="B164:C164"/>
    <mergeCell ref="B158:C158"/>
    <mergeCell ref="B157:C157"/>
    <mergeCell ref="B154:C154"/>
    <mergeCell ref="B148:C148"/>
    <mergeCell ref="B142:C142"/>
    <mergeCell ref="B141:C141"/>
    <mergeCell ref="B138:C138"/>
    <mergeCell ref="B131:C131"/>
    <mergeCell ref="B125:C125"/>
    <mergeCell ref="B124:C124"/>
    <mergeCell ref="B121:C121"/>
    <mergeCell ref="B114:C114"/>
    <mergeCell ref="B106:C106"/>
    <mergeCell ref="B103:C103"/>
    <mergeCell ref="B107:C107"/>
    <mergeCell ref="B149:B153"/>
    <mergeCell ref="B110:B113"/>
    <mergeCell ref="B122:B123"/>
    <mergeCell ref="B132:B137"/>
    <mergeCell ref="B189:B190"/>
    <mergeCell ref="B172:B173"/>
    <mergeCell ref="B160:B163"/>
    <mergeCell ref="B92:B94"/>
    <mergeCell ref="B104:B105"/>
    <mergeCell ref="B63:B68"/>
    <mergeCell ref="B75:B78"/>
    <mergeCell ref="B87:B88"/>
    <mergeCell ref="B155:B156"/>
    <mergeCell ref="B182:B187"/>
    <mergeCell ref="B127:B129"/>
    <mergeCell ref="B47:B51"/>
    <mergeCell ref="B96:C96"/>
    <mergeCell ref="B90:C90"/>
    <mergeCell ref="B89:C89"/>
    <mergeCell ref="B86:C86"/>
    <mergeCell ref="B29:C29"/>
    <mergeCell ref="B36:C36"/>
    <mergeCell ref="B39:C39"/>
    <mergeCell ref="B40:C40"/>
    <mergeCell ref="B46:C46"/>
    <mergeCell ref="B52:C52"/>
    <mergeCell ref="B55:C55"/>
    <mergeCell ref="B56:C56"/>
    <mergeCell ref="B62:C62"/>
    <mergeCell ref="B69:C69"/>
    <mergeCell ref="B72:C72"/>
    <mergeCell ref="B73:C73"/>
    <mergeCell ref="B79:C79"/>
    <mergeCell ref="I21:I22"/>
    <mergeCell ref="B23:I23"/>
    <mergeCell ref="B24:I24"/>
    <mergeCell ref="H21:H22"/>
    <mergeCell ref="B41:I41"/>
    <mergeCell ref="B57:I57"/>
    <mergeCell ref="B74:I74"/>
    <mergeCell ref="E21:G21"/>
    <mergeCell ref="D21:D22"/>
    <mergeCell ref="C21:C22"/>
    <mergeCell ref="B17:I17"/>
    <mergeCell ref="B16:I16"/>
    <mergeCell ref="B15:I15"/>
    <mergeCell ref="B14:I14"/>
    <mergeCell ref="B13:I13"/>
  </mergeCells>
  <pageMargins bottom="0.75" footer="0.300000011920929" header="0.300000011920929" left="0.700000047683716" right="0.700000047683716" top="0.75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2025-06-03T12:43:47Z</dcterms:modified>
</cp:coreProperties>
</file>